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caguilera\Desktop\"/>
    </mc:Choice>
  </mc:AlternateContent>
  <bookViews>
    <workbookView xWindow="-105" yWindow="-105" windowWidth="23250" windowHeight="12450" tabRatio="722" firstSheet="1" activeTab="4"/>
  </bookViews>
  <sheets>
    <sheet name="Información Mínima" sheetId="8" r:id="rId1"/>
    <sheet name="Global" sheetId="1" r:id="rId2"/>
    <sheet name="Desgloce" sheetId="2" r:id="rId3"/>
    <sheet name="Detalles varios" sheetId="12" r:id="rId4"/>
    <sheet name="Anexo 1 - Racks" sheetId="5" r:id="rId5"/>
    <sheet name="Anexo 2 - Áreas" sheetId="3" r:id="rId6"/>
    <sheet name="Anexo 3 - Cron.Referencial" sheetId="9" r:id="rId7"/>
    <sheet name="Anexo 4 - Diag.Conectividad" sheetId="10" r:id="rId8"/>
    <sheet name="Anexo 3 - Topologías" sheetId="4" state="hidden" r:id="rId9"/>
  </sheets>
  <definedNames>
    <definedName name="_xlnm.Print_Area" localSheetId="0">'Información Mínima'!$A$1:$C$47</definedName>
    <definedName name="_xlnm.Print_Titles" localSheetId="0">'Información Mínima'!$1:$3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1" i="3" l="1"/>
  <c r="F71" i="3"/>
  <c r="G56" i="3"/>
  <c r="G70" i="3"/>
  <c r="F70" i="3"/>
  <c r="E65" i="3"/>
  <c r="F57" i="3"/>
  <c r="D3" i="3"/>
  <c r="F5" i="3"/>
  <c r="F6" i="3"/>
  <c r="F7" i="3"/>
  <c r="G4" i="3"/>
  <c r="E36" i="5"/>
  <c r="E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E90" i="3"/>
  <c r="E89" i="3"/>
  <c r="E88" i="3"/>
  <c r="E87" i="3"/>
  <c r="E86" i="3"/>
  <c r="E85" i="3"/>
  <c r="E84" i="3"/>
  <c r="E83" i="3"/>
  <c r="E82" i="3"/>
  <c r="E81" i="3"/>
  <c r="E80" i="3"/>
  <c r="E79" i="3"/>
  <c r="E78" i="3"/>
  <c r="E77" i="3"/>
  <c r="E76" i="3"/>
  <c r="E75" i="3"/>
  <c r="E74" i="3"/>
  <c r="E73" i="3"/>
  <c r="E72" i="3"/>
  <c r="E70" i="3"/>
  <c r="E69" i="3"/>
  <c r="E68" i="3"/>
  <c r="E67" i="3"/>
  <c r="E66" i="3"/>
  <c r="E64" i="3"/>
  <c r="E63" i="3"/>
  <c r="E62" i="3"/>
  <c r="E61" i="3"/>
  <c r="D60" i="3"/>
  <c r="E60" i="3"/>
  <c r="E59" i="3"/>
  <c r="E58" i="3"/>
  <c r="E57"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8" i="3"/>
  <c r="E4" i="3"/>
  <c r="D56" i="3"/>
  <c r="D71" i="3"/>
  <c r="E37" i="5"/>
  <c r="G5" i="3"/>
  <c r="G57" i="3"/>
  <c r="F72" i="3"/>
  <c r="F58" i="3"/>
  <c r="F59" i="3"/>
  <c r="G58" i="3"/>
  <c r="F8" i="3"/>
  <c r="G7" i="3"/>
  <c r="G6" i="3"/>
  <c r="E91" i="3"/>
  <c r="G72" i="3"/>
  <c r="F73" i="3"/>
  <c r="G59" i="3"/>
  <c r="F60" i="3"/>
  <c r="F9" i="3"/>
  <c r="G8" i="3"/>
  <c r="F74" i="3"/>
  <c r="G73" i="3"/>
  <c r="F61" i="3"/>
  <c r="G60" i="3"/>
  <c r="G9" i="3"/>
  <c r="F10" i="3"/>
  <c r="F75" i="3"/>
  <c r="G74" i="3"/>
  <c r="F62" i="3"/>
  <c r="G61" i="3"/>
  <c r="F11" i="3"/>
  <c r="G10" i="3"/>
  <c r="F76" i="3"/>
  <c r="G75" i="3"/>
  <c r="F63" i="3"/>
  <c r="G62" i="3"/>
  <c r="F12" i="3"/>
  <c r="G11" i="3"/>
  <c r="F77" i="3"/>
  <c r="G76" i="3"/>
  <c r="G63" i="3"/>
  <c r="F64" i="3"/>
  <c r="F13" i="3"/>
  <c r="G12" i="3"/>
  <c r="F78" i="3"/>
  <c r="G77" i="3"/>
  <c r="F65" i="3"/>
  <c r="G64" i="3"/>
  <c r="F14" i="3"/>
  <c r="G13" i="3"/>
  <c r="F79" i="3"/>
  <c r="G78" i="3"/>
  <c r="F66" i="3"/>
  <c r="G65" i="3"/>
  <c r="F15" i="3"/>
  <c r="G14" i="3"/>
  <c r="G79" i="3"/>
  <c r="F80" i="3"/>
  <c r="F67" i="3"/>
  <c r="G66" i="3"/>
  <c r="F16" i="3"/>
  <c r="G15" i="3"/>
  <c r="G80" i="3"/>
  <c r="F81" i="3"/>
  <c r="G67" i="3"/>
  <c r="F68" i="3"/>
  <c r="F17" i="3"/>
  <c r="G16" i="3"/>
  <c r="G81" i="3"/>
  <c r="F82" i="3"/>
  <c r="F69" i="3"/>
  <c r="G69" i="3"/>
  <c r="G68" i="3"/>
  <c r="F18" i="3"/>
  <c r="G17" i="3"/>
  <c r="F83" i="3"/>
  <c r="G82" i="3"/>
  <c r="F19" i="3"/>
  <c r="G18" i="3"/>
  <c r="G83" i="3"/>
  <c r="F84" i="3"/>
  <c r="F20" i="3"/>
  <c r="G19" i="3"/>
  <c r="G84" i="3"/>
  <c r="F85" i="3"/>
  <c r="F21" i="3"/>
  <c r="G20" i="3"/>
  <c r="G85" i="3"/>
  <c r="F86" i="3"/>
  <c r="G21" i="3"/>
  <c r="F22" i="3"/>
  <c r="F87" i="3"/>
  <c r="G86" i="3"/>
  <c r="F23" i="3"/>
  <c r="G22" i="3"/>
  <c r="F88" i="3"/>
  <c r="G87" i="3"/>
  <c r="F24" i="3"/>
  <c r="G23" i="3"/>
  <c r="F89" i="3"/>
  <c r="G89" i="3"/>
  <c r="G88" i="3"/>
  <c r="F25" i="3"/>
  <c r="G24" i="3"/>
  <c r="F26" i="3"/>
  <c r="G25" i="3"/>
  <c r="F27" i="3"/>
  <c r="G26" i="3"/>
  <c r="F28" i="3"/>
  <c r="G27" i="3"/>
  <c r="F29" i="3"/>
  <c r="G28" i="3"/>
  <c r="F30" i="3"/>
  <c r="G29" i="3"/>
  <c r="F31" i="3"/>
  <c r="G30" i="3"/>
  <c r="F32" i="3"/>
  <c r="G31" i="3"/>
  <c r="F33" i="3"/>
  <c r="G32" i="3"/>
  <c r="G33" i="3"/>
  <c r="F34" i="3"/>
  <c r="F35" i="3"/>
  <c r="G34" i="3"/>
  <c r="F36" i="3"/>
  <c r="G35" i="3"/>
  <c r="F37" i="3"/>
  <c r="G36" i="3"/>
  <c r="F38" i="3"/>
  <c r="G37" i="3"/>
  <c r="F39" i="3"/>
  <c r="G38" i="3"/>
  <c r="F40" i="3"/>
  <c r="G39" i="3"/>
  <c r="F41" i="3"/>
  <c r="G40" i="3"/>
  <c r="F42" i="3"/>
  <c r="G41" i="3"/>
  <c r="F43" i="3"/>
  <c r="G42" i="3"/>
  <c r="F44" i="3"/>
  <c r="G43" i="3"/>
  <c r="F45" i="3"/>
  <c r="G44" i="3"/>
  <c r="F46" i="3"/>
  <c r="G45" i="3"/>
  <c r="F47" i="3"/>
  <c r="G46" i="3"/>
  <c r="F48" i="3"/>
  <c r="G47" i="3"/>
  <c r="F49" i="3"/>
  <c r="G48" i="3"/>
  <c r="F50" i="3"/>
  <c r="G49" i="3"/>
  <c r="F51" i="3"/>
  <c r="G50" i="3"/>
  <c r="F52" i="3"/>
  <c r="G51" i="3"/>
  <c r="F53" i="3"/>
  <c r="G52" i="3"/>
  <c r="F54" i="3"/>
  <c r="G53" i="3"/>
  <c r="F55" i="3"/>
  <c r="G55" i="3"/>
  <c r="G54" i="3"/>
  <c r="G3" i="3"/>
  <c r="G91" i="3"/>
</calcChain>
</file>

<file path=xl/sharedStrings.xml><?xml version="1.0" encoding="utf-8"?>
<sst xmlns="http://schemas.openxmlformats.org/spreadsheetml/2006/main" count="961" uniqueCount="575">
  <si>
    <t>Certificación TIER III</t>
  </si>
  <si>
    <t>Obras Civiles - Trabajos preliminares</t>
  </si>
  <si>
    <t>Obras Civiles - Ejecución de obras civiles</t>
  </si>
  <si>
    <t>Instalaciones para el Edificio del Data center</t>
  </si>
  <si>
    <t>Equipamiento para NOC</t>
  </si>
  <si>
    <t>Sistema de energía</t>
  </si>
  <si>
    <t>Sistema de iluminación y emergencia</t>
  </si>
  <si>
    <t>Sistema de climatización</t>
  </si>
  <si>
    <t>Sistema de detección y supresión de incendios</t>
  </si>
  <si>
    <t>Sistema de seguridad y vigilancia</t>
  </si>
  <si>
    <t>Estudio geotécnico</t>
  </si>
  <si>
    <t>Urbanización</t>
  </si>
  <si>
    <t>Vallado perimetral</t>
  </si>
  <si>
    <t xml:space="preserve">Certificación de Diseño TIER III </t>
  </si>
  <si>
    <t>Diseño ejecutivo de obra</t>
  </si>
  <si>
    <t>Análisis de riesgo y factibilidad del sitio</t>
  </si>
  <si>
    <t>Diseño de la solución técnica de infraestructura y tecnología</t>
  </si>
  <si>
    <t>ÍTEM</t>
  </si>
  <si>
    <t>NOMBRE DE SALA</t>
  </si>
  <si>
    <t>TIPO</t>
  </si>
  <si>
    <t>JAULA A1</t>
  </si>
  <si>
    <t>Crítico</t>
  </si>
  <si>
    <t>JAULA A2</t>
  </si>
  <si>
    <t>JAULA A3</t>
  </si>
  <si>
    <t>COMÚN A</t>
  </si>
  <si>
    <t>JAULA B1</t>
  </si>
  <si>
    <t>JAULA B2</t>
  </si>
  <si>
    <t>JAULA B3</t>
  </si>
  <si>
    <t>COMÚN B</t>
  </si>
  <si>
    <t>ME A</t>
  </si>
  <si>
    <t>MDA A</t>
  </si>
  <si>
    <t>Sala_SP A</t>
  </si>
  <si>
    <t>ME B</t>
  </si>
  <si>
    <t>MDA B</t>
  </si>
  <si>
    <t>Sala_SP B</t>
  </si>
  <si>
    <t>NUBE</t>
  </si>
  <si>
    <t>NOC_SERV</t>
  </si>
  <si>
    <t>NOC_DCySEG</t>
  </si>
  <si>
    <t>BACKOFFICE</t>
  </si>
  <si>
    <t>IXP-CON_INT</t>
  </si>
  <si>
    <t>SALA DE PRUEBAS</t>
  </si>
  <si>
    <t>No Crítico</t>
  </si>
  <si>
    <t>SALA DE REUNIONES INTERNA</t>
  </si>
  <si>
    <t>SALA DE REUNIONES Y CRISIS</t>
  </si>
  <si>
    <t>SALA DE OPERADORES NOC_DC</t>
  </si>
  <si>
    <t>SALA CAPACITACIONES</t>
  </si>
  <si>
    <t>SALA DE OPERADORES SEGURIDAD</t>
  </si>
  <si>
    <t>DEPÓSITO GENERAL</t>
  </si>
  <si>
    <t>DEPOSITO DE REPUESTOS E INSUMOS</t>
  </si>
  <si>
    <t>TALLER Y HERRAMIENTAS</t>
  </si>
  <si>
    <t>RECEPCIÓN</t>
  </si>
  <si>
    <t>SALA DE ESPERA</t>
  </si>
  <si>
    <t>COCINA</t>
  </si>
  <si>
    <t>COMEDOR</t>
  </si>
  <si>
    <t>GERENCIA</t>
  </si>
  <si>
    <t>SALA DE REUNIONES EXTERNA</t>
  </si>
  <si>
    <t>SALA DE DESCANSO Y ESPARCIMIENTO ZONIFICADO</t>
  </si>
  <si>
    <t>SANITARIOS HOMBRES</t>
  </si>
  <si>
    <t>SANITARIOS MUJERES</t>
  </si>
  <si>
    <t>DUCHAS</t>
  </si>
  <si>
    <t>VESTUARIO Y CASILLEROS</t>
  </si>
  <si>
    <t>SANITARIO SEXADO VISITAS</t>
  </si>
  <si>
    <t>DEPOSITO DE LIMPIEZA</t>
  </si>
  <si>
    <t>PATIO DE MANIOBRAS</t>
  </si>
  <si>
    <t>PLATAFORMA DE CARGA/DESCARGA</t>
  </si>
  <si>
    <t>SALA DE BOMBAS Y TANQUES DE AGUA</t>
  </si>
  <si>
    <t>ESTACIONAMIENTO FUNCIONARIOS</t>
  </si>
  <si>
    <t>ESTACIONAMIENTO VISITAS</t>
  </si>
  <si>
    <t>ESTACIONAMIENTO PROVEEDORES</t>
  </si>
  <si>
    <t>ESTACIONAMIENTO BICICLETAS Y MOTOS</t>
  </si>
  <si>
    <t>GARITA DE SEGURIDAD EXTERNA</t>
  </si>
  <si>
    <t>SITIO PARA ACOMETIDA MT</t>
  </si>
  <si>
    <t>SALA DE CELDAS DE MT</t>
  </si>
  <si>
    <t>SALA DE TRANSFORMADOR</t>
  </si>
  <si>
    <t>SALA DE GENERADORES</t>
  </si>
  <si>
    <t>SALA TÉCNICA</t>
  </si>
  <si>
    <t>SALA COMÚN DE OPERADORES</t>
  </si>
  <si>
    <t>SALA SOC</t>
  </si>
  <si>
    <t>OFICINAS DE JEFATURAS (AL MENOS 6)</t>
  </si>
  <si>
    <t xml:space="preserve">ESTIMACIÓN DE TOPOLOGÍAS MÍNIMAS </t>
  </si>
  <si>
    <t>DESCRIPCIÓN DEL REQUERIMIENTO POR SUB-SISTEMA</t>
  </si>
  <si>
    <t>NIVEL DE REDUNDANCIA</t>
  </si>
  <si>
    <t>Acometida Media Tensión (entrada proveedor de red).</t>
  </si>
  <si>
    <t>N</t>
  </si>
  <si>
    <t>Celdas de media tensión</t>
  </si>
  <si>
    <t>Transformadores de media a baja tensión (MT/BT)</t>
  </si>
  <si>
    <t>2N</t>
  </si>
  <si>
    <t>Banco de capacitores (corrección factor de potencia).</t>
  </si>
  <si>
    <t>Grupos electrógenos.</t>
  </si>
  <si>
    <t>2N o N+1</t>
  </si>
  <si>
    <t>Tanques de combustible</t>
  </si>
  <si>
    <t>ATS (Automatic Transfer Switch).</t>
  </si>
  <si>
    <t>Tablero principal / Switchboard (Main distribution Panelboard).</t>
  </si>
  <si>
    <t>Tableros de cargas generales no críticas.</t>
  </si>
  <si>
    <t>Tableros de entrada de cargas críticas de TI.</t>
  </si>
  <si>
    <t>Sistemas de UPS para cargas de TI.</t>
  </si>
  <si>
    <t>Sistemas de baterías para UPS cargas TI (15 minutos).</t>
  </si>
  <si>
    <t>Tableros de distribución para cargas reguladas TI.</t>
  </si>
  <si>
    <t>Tableros de entrada para cargas críticas no IT.</t>
  </si>
  <si>
    <t>Sistemas de UPS para cargas de climatización (10 minutos).</t>
  </si>
  <si>
    <t>Alimentación eléctrica para solución de climatización.</t>
  </si>
  <si>
    <t>Tableros de distribución para cargas de climatización.</t>
  </si>
  <si>
    <t>Tableros de distribución e iluminación de emergencia.</t>
  </si>
  <si>
    <t>Tableros generales de oficinas y cargas no críticas.</t>
  </si>
  <si>
    <t>Climatización de precisión áreas críticas (salas blancas).</t>
  </si>
  <si>
    <t>N+1</t>
  </si>
  <si>
    <t>Climatización de precisión áreas salas UPSs y Baterías.</t>
  </si>
  <si>
    <t>Climatización de confort para cuartos de energía BT.</t>
  </si>
  <si>
    <t>Climatización de confort para cuartos de energía MT.</t>
  </si>
  <si>
    <t>Climatización de confort para cuartos de entrada ME.</t>
  </si>
  <si>
    <t>Climatización de confort para zonas de oficinas.</t>
  </si>
  <si>
    <t>Climatización de confort para cuarto de seguridad.</t>
  </si>
  <si>
    <t>Alimentación eléctrica para aires de confort críticos.</t>
  </si>
  <si>
    <t>Alimentación eléctrica para aires de confort no críticos.</t>
  </si>
  <si>
    <t>Sistemas de control críticos (si aplica por ejemplo para generadores, bombas del sistema de agua, etc.).</t>
  </si>
  <si>
    <t>Sistemas de monitoreo.</t>
  </si>
  <si>
    <t>Sistemas de detección y extinción de incendios.</t>
  </si>
  <si>
    <t>Sistemas de detección muy temprana para salas de TI.</t>
  </si>
  <si>
    <t>Sistemas de control de acceso.</t>
  </si>
  <si>
    <t>Sistemas de CCTV (Circuito Cerrado de TV).</t>
  </si>
  <si>
    <t>Sistemas hidráulicos (para instalaciones críticas).</t>
  </si>
  <si>
    <t>N+1 (mínimo)</t>
  </si>
  <si>
    <t>Sistemas hidráulicos y drenajes (para instalaciones no críticas).</t>
  </si>
  <si>
    <t>Rutas de Telecomunicaciones.</t>
  </si>
  <si>
    <t>TIPO DE RACK</t>
  </si>
  <si>
    <t>CANTIDAD</t>
  </si>
  <si>
    <t>TI</t>
  </si>
  <si>
    <t>PRUEBAS</t>
  </si>
  <si>
    <t>REDES</t>
  </si>
  <si>
    <t>SALA_SP A</t>
  </si>
  <si>
    <t>SALA_SP B</t>
  </si>
  <si>
    <t>TOTAL RACKS DE TI</t>
  </si>
  <si>
    <t>TOTAL RACKS DE REDES</t>
  </si>
  <si>
    <t>Costo m2 en USD - IMPUESTOS INCLUIDOS</t>
  </si>
  <si>
    <t>Costo Total en USD - IMPUESTOS INCLUIDOS</t>
  </si>
  <si>
    <t>1.1.</t>
  </si>
  <si>
    <t>1.2.</t>
  </si>
  <si>
    <t>1.3.</t>
  </si>
  <si>
    <t>Diseño de obra</t>
  </si>
  <si>
    <t>1.</t>
  </si>
  <si>
    <t>2.</t>
  </si>
  <si>
    <t>2.1.</t>
  </si>
  <si>
    <t>2.2.</t>
  </si>
  <si>
    <t>2.3.</t>
  </si>
  <si>
    <t>Descripción</t>
  </si>
  <si>
    <t>Cantidad</t>
  </si>
  <si>
    <t>Costo Unitario en USD - IMPUESTOS INCLUIDOS</t>
  </si>
  <si>
    <t>3.</t>
  </si>
  <si>
    <t>Licencia de construcción</t>
  </si>
  <si>
    <t>Licencia ambiental</t>
  </si>
  <si>
    <t>Movimiento de suelo</t>
  </si>
  <si>
    <t>Instalaciones provisionales</t>
  </si>
  <si>
    <t>DEPENDENCIA: DATA CENTER</t>
  </si>
  <si>
    <t>DEPENDENCIA: NOC DE SERVICIOS</t>
  </si>
  <si>
    <t>3.1.</t>
  </si>
  <si>
    <t>3.2.</t>
  </si>
  <si>
    <t>3.3.</t>
  </si>
  <si>
    <t>3.4.</t>
  </si>
  <si>
    <t>3.5.</t>
  </si>
  <si>
    <t>3.6.</t>
  </si>
  <si>
    <t>Lugar de entrega</t>
  </si>
  <si>
    <t>Plazo de entrega</t>
  </si>
  <si>
    <t>Oficina del MITIC</t>
  </si>
  <si>
    <t>Según Cronograma</t>
  </si>
  <si>
    <t>Dependencia: Data center, según Anexo 2 - Áreas</t>
  </si>
  <si>
    <t>Seguro contra todo riesgo sobre edificios e instalaciones</t>
  </si>
  <si>
    <t>Seguro contra todo riesgo sobre equipos instalados</t>
  </si>
  <si>
    <t>meses</t>
  </si>
  <si>
    <t>SERVICIOS ADICIONALES</t>
  </si>
  <si>
    <t>global</t>
  </si>
  <si>
    <t>Unidad de medida</t>
  </si>
  <si>
    <t>Sitio de Obra</t>
  </si>
  <si>
    <t>Racks de TI, según Anexo 1 - Racks - Cantidad mínima declarada</t>
  </si>
  <si>
    <t>Racks de Redes, según Anexo 1 - Racks - Cantidad mínima declarada</t>
  </si>
  <si>
    <t>unidades</t>
  </si>
  <si>
    <t>4.</t>
  </si>
  <si>
    <t>OBRAS Y BIENES</t>
  </si>
  <si>
    <t>2.4.</t>
  </si>
  <si>
    <t>LISTA DE BIENES Y SERVICIOS - RESUMEN</t>
  </si>
  <si>
    <t>LISTA DE BIENES Y SERVICIOS - DETALLE POR RUBRO</t>
  </si>
  <si>
    <t>unidad</t>
  </si>
  <si>
    <t>SUB-TOTAL - SERVICIO DE CONSULTORÍA</t>
  </si>
  <si>
    <t>SUB-TOTAL - OBRAS Y BIENES</t>
  </si>
  <si>
    <t>SUB-TOTAL - SERVICIOS ADICIONALES</t>
  </si>
  <si>
    <t>DESCRIPCIÓN</t>
  </si>
  <si>
    <t>ANEXO 1 - ESTIMACIÓN MÍNIMA DE RACKS, VARIACIÓN SUJETA A DISEÑO OFERTADO</t>
  </si>
  <si>
    <t>SERVICIOS DE DISEÑO Y CERTIFICACIÓN</t>
  </si>
  <si>
    <t>Señalética Especializada</t>
  </si>
  <si>
    <t>Servicios de Operación del Data Center</t>
  </si>
  <si>
    <t>Seguro de equipos instalados contra todo riesgo</t>
  </si>
  <si>
    <t>Seguro de edificios contra todo riesgo</t>
  </si>
  <si>
    <t>4.1.</t>
  </si>
  <si>
    <t>4.2.</t>
  </si>
  <si>
    <t>4.3.</t>
  </si>
  <si>
    <t>5.1.</t>
  </si>
  <si>
    <t>5.2.</t>
  </si>
  <si>
    <t>5.3.</t>
  </si>
  <si>
    <t>5.4.</t>
  </si>
  <si>
    <t>5.5.</t>
  </si>
  <si>
    <t>5.6.</t>
  </si>
  <si>
    <t>5.7.</t>
  </si>
  <si>
    <t>5.8.</t>
  </si>
  <si>
    <t>5.9.</t>
  </si>
  <si>
    <t>5.10.</t>
  </si>
  <si>
    <t>5.11.</t>
  </si>
  <si>
    <t>6.1.</t>
  </si>
  <si>
    <t>6.2.</t>
  </si>
  <si>
    <t>7.1.</t>
  </si>
  <si>
    <t>7.2.</t>
  </si>
  <si>
    <t>7.3.</t>
  </si>
  <si>
    <t>7.4.</t>
  </si>
  <si>
    <t>7.5.</t>
  </si>
  <si>
    <t>TOTAL PRESUPUESTO</t>
  </si>
  <si>
    <t>ESTIMACIÓN MÍNIMA DE ÁREAS, VARIACIÓN SUJETA A DISEÑO</t>
  </si>
  <si>
    <t>Mobiliarios, Equipos Informáticos, Telefonía y otros</t>
  </si>
  <si>
    <t>6.3.</t>
  </si>
  <si>
    <t>5.12.</t>
  </si>
  <si>
    <t>Soluciones de Videowall</t>
  </si>
  <si>
    <t>6.4.</t>
  </si>
  <si>
    <t>Sistema de cableado estructurado, networking y seguridad</t>
  </si>
  <si>
    <t>3.7.</t>
  </si>
  <si>
    <t>Fachadas y Paisajismos</t>
  </si>
  <si>
    <t>Solución de monitoreo y operaciones del DATA CENTER</t>
  </si>
  <si>
    <t>Solución de gestión, operación y monitoreo de servicios del MITIC</t>
  </si>
  <si>
    <t>Servicio de operación del DATA CENTER</t>
  </si>
  <si>
    <t>Servicio de mantenimiento preventivo de la Solución</t>
  </si>
  <si>
    <t>Servicio de mantenimiento correctivo de la Solución</t>
  </si>
  <si>
    <t>INFORMACIÓN MÍNIMA PARA SOLICITAR PRESUPUESTO</t>
  </si>
  <si>
    <t>Ficha Técnica del Proyecto</t>
  </si>
  <si>
    <t>Indicador</t>
  </si>
  <si>
    <t>Respuestas</t>
  </si>
  <si>
    <t>Carga eléctrica estimada total de la solución</t>
  </si>
  <si>
    <t>Nivel de disponibilidad requerido</t>
  </si>
  <si>
    <t>Ciudad en donde se ubicará</t>
  </si>
  <si>
    <t>Área disponible</t>
  </si>
  <si>
    <t>Dimensión mínima de construcción del área de Data Center</t>
  </si>
  <si>
    <t>Dimensión mínima de construcción del área de NOC de servicios del MITIC</t>
  </si>
  <si>
    <t>Dimensión mínima de áreas comunes cerradas</t>
  </si>
  <si>
    <t>Ubicación estimada del Sitio de Obra</t>
  </si>
  <si>
    <t>Tipo de tendido de alimentación eléctrica</t>
  </si>
  <si>
    <t>Requerido subterránea</t>
  </si>
  <si>
    <t>Distancia aproximada desde la sub estación de la ANDE</t>
  </si>
  <si>
    <t>Diseño e implementación de sistema de refrigeración de precisión y de confort para Data Center</t>
  </si>
  <si>
    <t>Requerido</t>
  </si>
  <si>
    <t>Diseño e implementación de sistema de refrigeración para áreas comunes cerradas</t>
  </si>
  <si>
    <t>Diseño e implementación de sistema de prevención, detección y supresión de incendios para áreas comunes</t>
  </si>
  <si>
    <t>Sistema de UPS de respaldo para Data Center</t>
  </si>
  <si>
    <t>Sistema de iluminación para Data Center</t>
  </si>
  <si>
    <t>Sistema de iluminación para áreas comunes cerradas</t>
  </si>
  <si>
    <t>Sistema de iluminación para áreas comunes a cielo abierto</t>
  </si>
  <si>
    <t>Sistema de cableado eléctrico para Data Center</t>
  </si>
  <si>
    <t>Sistema de cableado eléctrico para salas comunes cerradas</t>
  </si>
  <si>
    <t>Sistema de seguridad y vigilancia para salas comunes cerradas</t>
  </si>
  <si>
    <r>
      <rPr>
        <b/>
        <sz val="11"/>
        <color theme="1"/>
        <rFont val="Calibri"/>
        <family val="2"/>
        <scheme val="minor"/>
      </rPr>
      <t>Obs:</t>
    </r>
    <r>
      <rPr>
        <sz val="11"/>
        <color theme="1"/>
        <rFont val="Calibri"/>
        <family val="2"/>
        <scheme val="minor"/>
      </rPr>
      <t xml:space="preserve"> </t>
    </r>
    <r>
      <rPr>
        <sz val="8"/>
        <color theme="1"/>
        <rFont val="Calibri"/>
        <family val="2"/>
        <scheme val="minor"/>
      </rPr>
      <t xml:space="preserve">Estas informaciones son referenciales y al sólo efecto de solicitar presupuestos comerciales, no implican compromisos y podrán sufrir variaciones al momento de la Licitación. </t>
    </r>
  </si>
  <si>
    <t>110 Rack de TI, 42 U 1200mm x 600mm</t>
  </si>
  <si>
    <t>Número de gabinetes requeridos redes</t>
  </si>
  <si>
    <t>58 Rack de redes, 42 U 1200mm x 800mm</t>
  </si>
  <si>
    <t>Sistema de networking y seguridad de redes de gestión</t>
  </si>
  <si>
    <t>Sistema de networking y seguridad soluciones de datos en sala blanca</t>
  </si>
  <si>
    <t>Conexión a anillos de fibra exteriores</t>
  </si>
  <si>
    <t>Sistema de seguridad y vigilancia para áreas comunes a cielo abierto para el predio y accesos</t>
  </si>
  <si>
    <t>Solución de almacenamiento, recirculación y recepción de combustible</t>
  </si>
  <si>
    <t>Pruebas y puesta en funcionamiento</t>
  </si>
  <si>
    <t>Capacitaciones</t>
  </si>
  <si>
    <t>Repuestos y consumibles por tres años</t>
  </si>
  <si>
    <t>DCIM</t>
  </si>
  <si>
    <t>5.13.</t>
  </si>
  <si>
    <t>5.14.</t>
  </si>
  <si>
    <t>5.15.</t>
  </si>
  <si>
    <t>5.16.</t>
  </si>
  <si>
    <t>Número de gabinetes requeridos</t>
  </si>
  <si>
    <t>Dimensión mínima de áreas comunes abiertas</t>
  </si>
  <si>
    <t xml:space="preserve">Capacidad de la acometida subterránea de energía eléctrica desde la subestación de ANDE hasta el Data Center </t>
  </si>
  <si>
    <t>Requerido a diesel, de operación continua</t>
  </si>
  <si>
    <t>Requerido, con redundancia N+1</t>
  </si>
  <si>
    <t>Sistema de Grupo Generador de energía eléctrica auxiliar redundante N+1, para 24 horas de autonomía</t>
  </si>
  <si>
    <t>Sistema de seguridad y vigilancia para Data Center</t>
  </si>
  <si>
    <t>Se requiere certificación en diseño, construcción y operación</t>
  </si>
  <si>
    <t>Capacitación</t>
  </si>
  <si>
    <t>PORCENTAJE DEL TOTAL</t>
  </si>
  <si>
    <t>PRESUPUESTO TOTAL (USD) INCLUYENDO TODOS LOS IMPUESTOS</t>
  </si>
  <si>
    <t>CRONOGRAMA REFERENCIAL</t>
  </si>
  <si>
    <t>DIAGRAMA DE CONEXIONES DENTRO DEL DATA CENTER, DEL DATA CENTER CON EL EDIFICIO DEL NOC DE SERVICIOS DEL MITIC Y DEL DATA CENTER CON EL MUNDO EXTERIOR</t>
  </si>
  <si>
    <t>Ítem</t>
  </si>
  <si>
    <r>
      <t>TIER III (concurrentemente mantenible</t>
    </r>
    <r>
      <rPr>
        <sz val="11"/>
        <color theme="1"/>
        <rFont val="Calibri"/>
        <family val="2"/>
        <scheme val="minor"/>
      </rPr>
      <t xml:space="preserve">) </t>
    </r>
  </si>
  <si>
    <t>Ubicación de la Sub estación de la Administración Nacional de Electricidad ANDE de 500 kVA, cercano al sitio estimado</t>
  </si>
  <si>
    <t>3 MW</t>
  </si>
  <si>
    <t>2 MW</t>
  </si>
  <si>
    <t>Sistema de cableado eléctrico para áreas comunes a cielo abierto</t>
  </si>
  <si>
    <t>Sistema de seguridad y vigilancia para toda la solución, con control de acceso por tarjetas de proximidad cómo mínimo. En salas TI por biométrico como mínimo. Sistema centralizado de CCTV IP sin áreas internas ciegas</t>
  </si>
  <si>
    <t>Sistema de telefonía IP con mínimo un terminal por sala y por puesto de trabajo. La central deberá estar incluida</t>
  </si>
  <si>
    <t xml:space="preserve">Capacidad mínima continua de generación </t>
  </si>
  <si>
    <t>Cartelería Informativa locaciones, circulaciones, planes de evacuación, etc.</t>
  </si>
  <si>
    <t>Documentación de obra, finales, de operación, planos, etc.</t>
  </si>
  <si>
    <t>Soluciones de Videowalls</t>
  </si>
  <si>
    <t>Diseño e implementación de sistema de prevención, detección y supresión de incendios con agente limpio  y amigable con el medio ambiente para Data Center</t>
  </si>
  <si>
    <t>Diseño ejecutivo de obras del Data Center</t>
  </si>
  <si>
    <t>Instalaciones para el Edificio del Data Center</t>
  </si>
  <si>
    <t>Equipamiento para la salas blancas y servicios</t>
  </si>
  <si>
    <t>Certificación de Construcción TIER III</t>
  </si>
  <si>
    <t xml:space="preserve">Certificación de Operación Sustentable TIER GOLD </t>
  </si>
  <si>
    <t>Dependencia: Área Común, según Anexo 2 - Áreas</t>
  </si>
  <si>
    <t>Dependencia: NOC de Servicios, según Anexo 2 - Áreas</t>
  </si>
  <si>
    <t>Servicio de Operación del Datacenter, llave en mano</t>
  </si>
  <si>
    <t>TOTAL ESTIMADO CON NOC DE SERVICIOS kW</t>
  </si>
  <si>
    <t>TOTAL kW</t>
  </si>
  <si>
    <t>kW/RACK</t>
  </si>
  <si>
    <t>ÁREA MÍNIMA (m2)</t>
  </si>
  <si>
    <t>SUBTOTAL (m2)</t>
  </si>
  <si>
    <t>PASILLO DE CIRCULACIÓN INTERNO</t>
  </si>
  <si>
    <t>PASILLOS DE CIRCULACIÓN EXTERNO</t>
  </si>
  <si>
    <t>EXCLUSA (MAN-TRAP)</t>
  </si>
  <si>
    <t>DISTRIBUCIÓN ELEC A</t>
  </si>
  <si>
    <t>DISTRIBUCIÓN ELEC B</t>
  </si>
  <si>
    <t>SALA DE UPS Y BATERÍAS A</t>
  </si>
  <si>
    <t>SALA DE UPS Y BATERÍAS B</t>
  </si>
  <si>
    <t>ÁREAS DE CHILLERS Y BOMBAS</t>
  </si>
  <si>
    <t>DEPENDENCIA: ÁREA COMÚN</t>
  </si>
  <si>
    <t>VÍAS DE CIRCULACIÓN PEATONAL</t>
  </si>
  <si>
    <t>VÍAS DE CIRCULACIÓN VEHICULAR</t>
  </si>
  <si>
    <t>VÍAS DE CIRCULACIÓN EN PARQUEOS</t>
  </si>
  <si>
    <t>KITCHENETTE DE PATIO CON TECHO</t>
  </si>
  <si>
    <t>SALA DE TABLEROS ELÉCTRICOS</t>
  </si>
  <si>
    <t>TOTAL ESTIMADO [m2]</t>
  </si>
  <si>
    <t>704  m2, altura mínima 4 m (ver Anexo 2) en dos plantas, preparado para construcción futura de una tercera planta</t>
  </si>
  <si>
    <t>433 m2, altura mínima 4 m (ver Anexo 2) en una planta</t>
  </si>
  <si>
    <t>2.980 m2 (ver Anexo 2)</t>
  </si>
  <si>
    <t>2.521 m2, altura mínima 4 m (ver Anexo 2) en una planta, preparado para construcción futura de una segunda planta</t>
  </si>
  <si>
    <t>Capacitaciones en hardware, procesos y sistemas que componen la solución Data Center y NOC de servicios (mínimo 1000 horas en total)</t>
  </si>
  <si>
    <t>1 MW TI aprox., 2 MW total de la Solución aprox.</t>
  </si>
  <si>
    <t>Villa Hayes, Dpto. de Presidente Hayes ó Asunción, Capital</t>
  </si>
  <si>
    <t>Sí, TIER III del UPTIME INSTITUTE para diseño y construcción y GOLD en operación sustentable</t>
  </si>
  <si>
    <t>-25.177924406562898; -57.61758095360415 ó -25.248754, -57.579600</t>
  </si>
  <si>
    <t>-25.17361001839821; -57.58630975992813 ó -25.247931, -57.584488</t>
  </si>
  <si>
    <t>5 km máximo.</t>
  </si>
  <si>
    <t>Diseño e implementación de sistema de refrigeración para NOC de Servicios</t>
  </si>
  <si>
    <t>Diseño e implementación de sistema de prevención, detección y supresión de incendios para NOC de Servicios</t>
  </si>
  <si>
    <t>Sistema de UPS de respaldo para NOC de Servicios</t>
  </si>
  <si>
    <t>Sistema de iluminación para NOC de Servicios</t>
  </si>
  <si>
    <t>Sistema de cableado eléctrico para NOC de Servicios</t>
  </si>
  <si>
    <t>Sistema de seguridad y vigilancia para NOC de Servicios</t>
  </si>
  <si>
    <t>Sistema de cableado estructurado para toda la solución fibra y cobre. Salas de datos (mínimo UTP 6A, SM OS2, MM OM4), sistemas auxiliares (mínimo UTP 6) y NOC de Servicios (mínimo UTP 6A, SM OS2, MM OM4)</t>
  </si>
  <si>
    <t>Solución de Gestión y Operación para Data Center - Hardware, Software, redes.</t>
  </si>
  <si>
    <t>Solución de Gestión y Operación para NOC de Servicios del MITIC - Hardware, Software, redes.</t>
  </si>
  <si>
    <t>Todo el equipamiento necesario para la operación del DC, (mobiliario en general, equipamientos de cocinas y comedores, computadoras, herramientas, etc.)</t>
  </si>
  <si>
    <t>Caminería, estacionamientos, áreas de carga y descarga de combustible y suministros generales, fachadas, etc.</t>
  </si>
  <si>
    <t>Seguros para toda la Solución, por 3 años</t>
  </si>
  <si>
    <t>Equipamiento para NOC de Servicios</t>
  </si>
  <si>
    <t>Servicio de Mantenimiento Preventivo del Datacenter y NOC de Servicios, llave en mano</t>
  </si>
  <si>
    <t>Servicio de Mantenimiento Correctivo del Datacenter y NOC de Servicios, llave en mano</t>
  </si>
  <si>
    <t>Solución de networking y seguridad NOC de Servicios del MITIC</t>
  </si>
  <si>
    <t>Documentación de la Solución y Manuales de Operación y Procedimientos</t>
  </si>
  <si>
    <t>ALCANCE DEL TRABAJO</t>
  </si>
  <si>
    <t>El diseño e implementación deberá contemplar todo el acabado del edificio, fachadas, pintura, decoración, señalética, cartelerías, letras corpóreas de la fachada del edificio, etc., de manera a que el Data Center, en su conjunto, quede totalmente equipado, funcional y con una presentación acorde a la envergadura del proyecto.</t>
  </si>
  <si>
    <t>Diseñar e implementar todo el urbanismo y paisajismo del predio donde será implantado el proyecto, considerando, además, un resguardo perimetral seguro con dimensiones, materiales y funcionalidades acordes para la protección de un Data Center de alta criticidad.</t>
  </si>
  <si>
    <t>Diseñar y elaborar las especificaciones para el sistema de control de accesos, alarmas, monitoreo y video vigilancia de la solución edilicia; además de un Sistema de detección temprana y extinción de incendios.</t>
  </si>
  <si>
    <t>Diseñar y elaborar las especificaciones de un Sistema adecuado para el monitoreo, administración y mantenimiento del Data Center y sus subsistemas, con despliegue, en pantallas de VideoWall de la Sala de Monitoreo y Operación del Data Center, de información crítica como alarmas y reportes de los equipos del Data Center y de toda la solución edilicia, alarmas de incendios, reportes y alarmas de accesos y estado de puertas, estado de acondicionadores de aire de precisión, UPS, Generadores, alimentación eléctrica, Nivel de combustible, seguimiento de mantenimientos, etc, y enviar en correos electrónicos, sms, mensajes push en aplicaciones y/o algún otro medio, los eventos en los elementos monitoreados. Este sistema deberá mostrar todos los puntos y elementos monitoreados, de forma gráfica, ubicados en el diseño final digital (en 2D y/o 3D) del Data Center, con código de colores (Ej: verde, ámbar, rojo); además de capacidad de agregar, modificar y dar de baja elementos.</t>
  </si>
  <si>
    <t>Realizar, a cuenta y cargo del adjudicado, los trámites de rigor, los ajustes necesarios y las correcciones adecuadas de cada componente del Proyecto, que sean exigidas por el UPTIME INSTITUTE, para satisfacer los requerimientos de la certificación TIER III en Construcción y obtenerla.  Todos los documentos, correos, memorias, etc. intercambiados con el UPTIME INSTITUTE deberán ser entregados al MITIC, como experiencia y antecedentes.</t>
  </si>
  <si>
    <t>Brindar, a cuenta y cargo del adjudicado, los cursos, capacitaciones y nivelaciones  necesarias, a 4 (cuatro) técnicos a ser designados por el MITIC, en Diseño y Operación de Data Centers, con certificación del UPTIME INSTITUTE. Los cursos de formación podrán ser de manera local y/o virtual; para los cursos y certificaciones, oficiales, si correspondieren traslados a los lugares establecidos por el UPTIME INSTITUTE, el adjudicado deberá gestionar y costear todos los gastos de traslados y estadías, necesarios.</t>
  </si>
  <si>
    <t>ITEM</t>
  </si>
  <si>
    <t>SECCIÓN</t>
  </si>
  <si>
    <t>REQUERIMIENTO</t>
  </si>
  <si>
    <t>CAPACIDADES MÍNIMAS ESPERADAS</t>
  </si>
  <si>
    <t>En general, se deberán contemplar, mínimamente, los ambientes listados en el Anexo 2 - Áreas</t>
  </si>
  <si>
    <t>Para el sistema de refrigeración de precisión se usará una solución redundante de agua helada con chillers y unidades perimetrales y/o de fila en las salas de racks, y otros ambientes que, según las certificaciones solicitadas, así lo requieran.</t>
  </si>
  <si>
    <t>Las plataformas de gestión y monitoreo deben ser visualizadas a través de sistemas Videowall, de operación 24/7.</t>
  </si>
  <si>
    <t>Como referencia, considerar que la densidad de potencia promedio, por rack, será conforme se presenta en los anexos.</t>
  </si>
  <si>
    <t>RACKS</t>
  </si>
  <si>
    <t>La solución de racks deberá estar homologado, o ser de la misma marca, con los aires de precisión de fila y de sala y con los sistemas de contención de pasillo, rack PDU, etc.</t>
  </si>
  <si>
    <t>Todos los racks deberán permitir la libre circulación del aire en la dirección horizontal, ingresar por adelante y salir por atrás.</t>
  </si>
  <si>
    <t>Los racks deben permitir la organización horizontal y vertical de cables, para el tendido de los cables de datos que conecten los equipos en el rack, con abertura para el paso de cables hacia el rack. Deben estar separados los cables de datos de los de alimentación eléctrica</t>
  </si>
  <si>
    <t>Las puertas traseras deberán ser del tipo francesa.</t>
  </si>
  <si>
    <t>Cada rack de comunicaciones deberá ser provisto de un sistema de distribución de energía con intercambio automático de fuente de entrada para alimentar a los equipos mono fuentes y estar integrado al sistema de gestión y monitoreo del Data Center. Deberá ser rackeable de 1U, con al menos 6 puertos de conexión para los equipos monofuentes y con un tiempo de transferencia entre 8 y 16 milisegundos.</t>
  </si>
  <si>
    <t>Los rack PDU deberán ser administrables y posibilitar que se puedan conectar en cascada para el monitoreo, facilitar el cableado y ahorrar puertos de swtich.</t>
  </si>
  <si>
    <t>SISTEMA DE ENERGÍA</t>
  </si>
  <si>
    <t>Energía Media Tensión: una acometida con capacidad de abastecer a máxima potencia la Solución de Data Center y NOC de Servicios del MITIC, solicitada.</t>
  </si>
  <si>
    <t>Las Celdas de Media Tensión (CMT), estimadas y definidas luego de los cálculos correspondientes, deberán ser provistas e instaladas en la sala o espacio, especialmente diseñado para el efecto.</t>
  </si>
  <si>
    <t>Tableros principales de distribución a la salida de la estación transformadora, con capacidades necesarias y suficientes para soportar el dimensionamiento resultante del cuadro de cargas y diagrama unifilar, a ser instalados en la sala de Tableros Eléctricos.</t>
  </si>
  <si>
    <t>Tableros (lado A y lado B) de distribución para energizar cargas primarias, uno por lado, con bypasses de mantenimiento.</t>
  </si>
  <si>
    <t>Dos caminos, físicamente separados, para los conductores de energía en todo su recorrido desde los dos tableros principales, siguiendo, mínimamente, las recomendaciones del UPTIME INSTITUTE.</t>
  </si>
  <si>
    <t>Transferencia automática incluida para manejo de grupos y acometida, con las capacidades necesarias para soportar el total de cargas calculadas.</t>
  </si>
  <si>
    <t>Debe proyectarse los ambientes y mejores prácticas en el diseño y respetando las recomendaciones de la ANDE (ante discrepancias con ANSI/TIA y UPTIME INSTITUTE, prevalecerá siempre los criterios necesarios para la certificación TIER III, solicitada), para la instalación de los siguientes tableros:
i. Tableros principales de Distribución AC
ii. Tableros principales UPS
iii. Tableros principales DC
iv. Tableros de distribución UPS
v. Tableros de distribución DC
vii. Tableros de distribución AC</t>
  </si>
  <si>
    <t>SISTEMA DE ILUMINACIÓN Y DE EMERGENCIA</t>
  </si>
  <si>
    <t>El diseño de los circuitos de iluminación debe basarse en los niveles recomendados para los ambientes de Data Centers, según TIA/EIA-942, en su última versión, además de normas y buenas prácticas para ambientes donde trabajan operadores, en modalidad 24/7. </t>
  </si>
  <si>
    <t>El sistema de iluminación de todas y cada una de las dependencias deberá estar dotado de sistemas de apagado automático (por tiempo y movimiento), de marca, calidad y durabilidad reconocidas en el mercado local y/o internacional.</t>
  </si>
  <si>
    <t>La iluminación y señalización de emergencia deberá respetar criterios del NFPA y normas locales, ser para toda la solución de Data Center y NOC de Servicios del MITIC y ser energizado por un sistema de energía independiente, con un rectificador y banco de baterías, central; deberá estar dotado con la capacidad de entrar en servicio de manera puntual en las zonas y/o ambientes donde se haya perdido la iluminación principal. </t>
  </si>
  <si>
    <t>SISTEMA DE CLIMATIZACIÓN</t>
  </si>
  <si>
    <t>El sistema de climatización debe ser diseñado bajo cumplimiento de las normas y estándares vigentes, tanto nacionales, como internacionales, teniendo en especial atención la obtención de la certificación solicitada. Para las cargas críticas, se deberá tener fundamentada la tecnología de refrigeración y extracción de calor implantada desde un punto de vista técnico-económico, utilizando tecnología de precisión, en base a agua helada y, de ser posible y necesario, alternativas de free-cooling que sean costo-efectivas para este proyecto, teniendo en alta consideración no solo el rendimiento sino también el ahorro energético y el costo operativo.</t>
  </si>
  <si>
    <t>Se considera que todos los ductos y cañerías externos, deberán ser  implementados a una altura considerable, del suelo, para facilitar los mantenimientos futuros, y los internos deberán ser instalados por debajo del piso técnico, correctamente aislados, sujetados y separados del cableado tanto eléctrico, como de datos.</t>
  </si>
  <si>
    <t>SISTEMA DE DETECCIÓN Y SUPRESIÓN DE INCENDIOS</t>
  </si>
  <si>
    <t xml:space="preserve">* Se deberá proveer dos niveles de detección en los ambientes críticos: detección temprana por aspiración y detección estándar. 
* El sistema deberá ser totalmente inteligente con sensores, controladores, actuadores, etc. e integrado al sistema de monitoreo y operación del Data Center, direccionable y zonificado. </t>
  </si>
  <si>
    <t>Cumplir con las normas municipales y a nivel pais, y especial consideración a las normas que colaboraran para las certificaciones solicitadas, además de lo siguiente: Norma para la protección de instalaciones NFPA 76, Norma NFPA 72 para Alarmas de incendios y señalización. Protección de Equipos de Tecnología según la norma NFPA 75 y las mejores prácticas del área.</t>
  </si>
  <si>
    <t>Los diseños deben tener planos de ubicación de los equipos. En las áreas no críticas se considerarán sistemas de extinción tradicionales, ya sean automáticos y/o manuales.</t>
  </si>
  <si>
    <t>Sistema de Detección temprana de Incendios:  
i.	La solución debe contemplar un sistema anti incendio de precisión que utilice la aspiración para descubrir un principio e incendio lo más rápido posible.
ii.	Este sistema estará especialmente diseñado para instalarse en ambientes del Data Center donde el equipamiento es crítico para el normal funcionamiento del Data Center y los servicios ofrecidos, y el riesgo de chispazo o incendio es elevado, posibilitando la detección de humo en condiciones especiales. La detección temprana deberá proteger el equipo de un daño mayor y a las personas, antes que el siniestro se desencadene.
iii.	La tecnología utilizada deberá contar con software que permita ajustar automáticamente en el equipo los parámetros ambientales, para definir la condición de ¨normal¨ y ¨alerta¨, garantizando que las señales de alarma serán atendidas.</t>
  </si>
  <si>
    <t>Todas las salas críticas y de operadores, además de salidas estratégicas, de la Solución Data Center y NOC de Servicios del MITIC, deberán contar con puerta de salida de emergencia con barra antipánico de contacto.</t>
  </si>
  <si>
    <t>SISTEMA DE SEGURIDAD Y VIDEOVIGILANCIA</t>
  </si>
  <si>
    <t>El adjudicado deberá incluir, mínimamente, un sistema de grabación y visualización digital, para controlar visualmente y almacenar digitalmente los movimientos relacionados con entrada y salida de personas, vehículos y/o elementos en el Data Center y su perímetro, utilizando cámaras dedicadas tanto del interior del Data Center como en las inmediaciones, para obtener un control y visiones amplias del complejo, de acuerdo al proyecto desarrollado.</t>
  </si>
  <si>
    <t>El control de accesos, desde el interior de las salas, deberá permitir la salida mediante la activación de un botón pulsador y con barra antipánico.</t>
  </si>
  <si>
    <t>El sistema de seguridad y videovigilancia, deberá poder configurar roles para los usuarios, Ej: visitas, administración, operador, etc.</t>
  </si>
  <si>
    <t>SALA DE MONITOREO Y OPERACIÓN DEL DATA CENTER</t>
  </si>
  <si>
    <r>
      <t>Todo el cableado de datos, de telefonía e intercomunicación, eléctrico, luminarias inteligentes y de emergencia ubicadas en lugares estratégicos, deberán ser contempladas en el diseño y posterior implementación.</t>
    </r>
    <r>
      <rPr>
        <sz val="12"/>
        <rFont val="Arial"/>
        <family val="2"/>
      </rPr>
      <t> </t>
    </r>
  </si>
  <si>
    <t>Deberá ser diseñada e implementada la solución de atención telefónica, incluiyendo todo lo necesario para recibir las llamadas de forma central y deribar a las areas correspondientes, para al menos un canal E1 y teléfonos para todos los operadores y cada oficina, para toda la solución de Data Center y NOC de Servicios del MITIC.</t>
  </si>
  <si>
    <t>El Sistema deberá ser una solución de Hardware y Software, de aplicación interactiva para gerenciamiento de todo el Data Center, de manera remota y local, monitoreado por la unidad de supervisión. Mediante esta solución deberán poder configurarse las alarmas para cada unidad de supervisión de la red, valores de set points ajustables y envío de señales de alerta por email, texto, pop-up en aplicación, etc. y ser visualizado en el Video Wall de la Sala de Monitoreo y Operación del Data Center y los equipos de los operadores, en un plano digital del Data Center, renderizado, y con correspondencia, en la imagen, en base a la ubicación real de cada equipo monitoreado.
Deberá ser implementado un servicio de directorio ordenado y distribuido para su acceso en red, en un modelo cliente-servidor, de manera a que el Sistema de Monitoreo y Operación del Data Certer permita el seguimiento y trazabilidad de accesos de los distintos usuarios, etc. Deberá ser compatible con virtualización, con todo el licenciamiento necesario, incluido y preparado y configurado para funciones, roles y usuarios concurrentes</t>
  </si>
  <si>
    <t>Las alarmas deberán ser de colores (Ej: Warning: amarillo; UP: Verde; Down: rojo), por cada elemento monitoreado y con capacidad de despliegue de los parámetros, con un click o con el cursor encima del elemento. Además deberán visualizarse desde una aplicación para teléfonos celulares, en una versión simplificada del sistema, mínimamente para android y ios.</t>
  </si>
  <si>
    <t>Se deberán incluir todos los equipos y dispositivos, como ser control de acceso a los racks, monitoreo ambiental, aires Inrow, aires Inroom, UPSs, Chillers, Detección de Líquidos, identificación de equipos afectados por eventos, permitir dar de alta nuevos, modificar y dar de baja a equipos no utilizados, mínimamente, etc. Permitir la interconexión con otros sistemas, a través de APIs, etc.</t>
  </si>
  <si>
    <t>La solución debe incluir a toda la solución edilicia. Todos los tableros eléctricos primarios y secundarios deberán contar con monitoreo remoto y medición de variables generales.</t>
  </si>
  <si>
    <t>Deberá contar con funcionalidad de automatización del sistema de iluminación interna y externa, del sistema de climatización de confort e integrada al sistema de control de acceso y video vigilancia.</t>
  </si>
  <si>
    <t>Deberá contar con funcionalidades de Alta de nuevos elementos, Baja y Modificación de elementos monitoreados y ser totalmente compatible con los mismos, además de ser entregado totalmente configurado y con todos los elementos agregados al sistema y monitoreados. Todas las configuraciones de puesta en operación deberán ser entregados al MITIC, en formato digital, editable.</t>
  </si>
  <si>
    <t>Deberá poseer, además, la funcionalidad de Gestión de Mantenimiento. Para una adecuada gestión de mantenimiento de la solución, debe incluirse un software que administre, mínimamente:
i.	Integración entre software de monitoreo y gestión, y software de gestión de mantenimiento, con sus respectivas licencias perpetuas.
ii.	Equipos y sistemas de energía y refrigeración.
iii.	Planes de mantenimiento y control de órdenes de trabajo.
iv.	Administración de las especialidades en mantenimiento.
v.	Abastecimiento de repuestos y control de materiales.
vi.	Informes de desempeño.
vii.	Reportes acerca de elementos monitoreados.
viii.	Histórico de mantenimientos, informes estadísticos, etc.
ix.	Bitácoras de las actividades realizadas durante cada mantenimiento realizado.</t>
  </si>
  <si>
    <t>INGRESO, SEÑALIZACIÓN Y FLUJO DE VISITAS</t>
  </si>
  <si>
    <t>La solución deberá contar con la señalética especializada acorde a los estándares establecidos, al menos la ISO 7010 en su versión vigente, o la que corresponda. También se deberá cumplir con las normas de señalización nacional e internacional sobre evacuación, emergencias, incendios, equipos antiestática, etc. para lugares de trabajo y áreas comunes.</t>
  </si>
  <si>
    <t>El adjudicado deberá contemplar fachadas acordes a un establecimiento tecnológico y vanguardista e incluir en fachadas y recepciones, toda la presentación necesaria para indicar que es el Data Center y NOC de Servicios del Ministerio de Tecnologías de Información y Comunicación del Estado Paraguayo; las opciones deberán ser presentadas al equipo técnico y autoridades del MITIC, para su definición y toma de decisión.</t>
  </si>
  <si>
    <t>NOC DE SERVICIOS DEL MITIC</t>
  </si>
  <si>
    <t>SISTEMA DE GESTIÓN, OPERACIÓN Y MONITOREO DEL NOC DE SERVICIOS DEL MITIC</t>
  </si>
  <si>
    <t>Deberá ser diseñada e implementada una solución de Hardware y Software, de aplicación interactiva para el Soporte de Operaciones y Negocios del MITIC, con Gestor de Cuadrillas y Tickets, monitoreo de estado de puntos remotos de red, funcionalidades de facturación mediante parámetros de consumo de ancho de banda, tráfico por red, entre otros. Mediante esta solución se deberá poder tener control acerca de los servicios de MITIC, como ser Servicios de Trámites en línea y Gobierno Digital, Infraestructura interna y conectividad de Hospitales, escuelas, etc., la Red Nacional de Fibra Optica (compuesta por la Fibra Óptica, sus equipos DWDM y Routers Metro IP/MPLS), Salidas Internacionales, Internet Gratuito en Espacios Públicos, Conectividad para Escuelas, Hospitales, Oficinas de Gobierno, Servicios de la NubePY, etc. Los parámetros, variables monitoreadas, sistemas de seguimientos, estados, monetización, etc. deberán poder ser visualizados en el Video Wall de la sala común, así como en los equipos de los operadores, jefes, etc., del NOC de Servicios del MITIC. Mientras dure la construcción y equipamiento, el adjudicado deberá realizar los relevamientos, diseños, planificaciones e implementaciones necesarias para la correcta puesta en operación de la solución del sistema, junto con todos los dispositivos, hardware y software, necesarios para el monitoreo y gestión de los equipos y servicios del MITIC.</t>
  </si>
  <si>
    <t>Los servicios gestionados y cuyos datos serán procesados, deberán servir para las distintas áreas de gestión del MITIC, como ser Inventario y Planificación de Red, Diseñadores de Servicios y Arquitectos de Soluciones, Operadores de Red, Equipos de Ingeniería y Soporte, etc. Además del seguimiento de ordenes, facturaciones, Atención al Cliente, Historial de Clientes, Catálogos, etc.</t>
  </si>
  <si>
    <t xml:space="preserve">Todo el Hardware y Software de la solución deberá ser implementada en una sala del edificio Data Center, especialmente diseñada y equipada para el efecto. </t>
  </si>
  <si>
    <t>Deberá ser diseñada e implementada la solución de conectividad e intercomunicación entre la sala de equipos y el NOC de Servicios del MITIC, por Fibra Óptica y elementos necesarios para su correcta implementación.</t>
  </si>
  <si>
    <t>Deberá ser diseñada e implementada la solución de atención telefónica, incluiyendo todo lo necesario para recibir las llamadas de forma central y deribar a las areas correspondientes. Además de las demás vías de recepción de reclamos.</t>
  </si>
  <si>
    <t xml:space="preserve">El adjudicado deberá contemplar tanto el diseño de los edificios, como los alrededores (urbanización y vallado perimetral), para así poder distribuir las diferentes áreas de servicio de apoyo como son la estación transformadora, la generadora, obras complementarias, chillers para los equipos de aire acondicionado, cuartos de planta eléctrica, tanque/s de Diesel, suministro de entrada para planta externa, acceso vial, peatonal, transito, aceras, solución de drenaje mayor a registros pluviométricos de los últimos 30 años, estacionamientos, entre otras. 
Todo tendido, en ambientes exteriores de los edificios, ya sea de datos, eléctricos, etc., deberá ser realizado a través de ductos subterraneos, con registros para mantenimientos futuros. </t>
  </si>
  <si>
    <t>La estructura portante deberá suprimir o, al menos, minimizar la necesidad de contar con pilares en el medio de las áreas asignadas al Cuarto de Equipos y salas técnicas de la Solución solicitada.</t>
  </si>
  <si>
    <t>La solución ofertada debe ser autosuficiente y completa, es decir, si la puesta en servicio requiriese de elementos no contemplados, para cumplir con el objetivo, como ser: hardware, software, licencias, servicios u otros, su suministro, instalación o habilitación será responsabilidad del oferente sin costo alguno para MITIC.</t>
  </si>
  <si>
    <t xml:space="preserve">Toda vez que los criterios y recomendaciones de las normas, a ser presentadas a continuación, no limiten ni impidan cualquiera de las certificaciones, de UPTIME INSTITUTE, exigidas para el proyecto, el adjudicado deberá tener en especial consideración, tanto para el diseño, construcción y puesta en operación, las siguientes recomendaciones para “Construcción sostenible”:
•	NP 55 001 14 Que establece Requisitos Generales sobre SITIO Y ARQUITECTURA
•	NP 55 002 15 que establece Requisitos Generales sobre RECURSOS MATERIALES
•	NP 55 003 16 que establece Requisitos Generales sobre EFICIENCIA EN EL USO DEL AGUA
•	NP 55 004 16 que establece Requisitos Generales sobre CALIDAD AMBIENTAL INTERIOR
•	NP 55 005 16 que establece Requisitos Generales sobre ENERGÍA Y ATMOSFERA
•	LEED BD+C Centros de Datos </t>
  </si>
  <si>
    <t>Toda vez que los criterios y recomendaciones de las normas, a ser presentadas a continuación, no limiten ni impidan cualquiera de las certificaciones, de UPTIME INSTITUTE, exigidas para el proyecto, el adjudicado deberá tener en especial consideración, tanto para el diseño, construcción y puesta en operación, las siguientes recomendaciones para construcciones “Accesibles para todos y todas”:
•	PNA 45 001 10 – ACCESIBILIDAD DE LAS PERSONAS AL MEDIO FÍSICO. Criterios y requisitos generales de diseño para un entorno edificado accesible.
•	NP 45 002 10 – ACCESIBILIDAD DE LAS PERSONAS AL MEDIO FÍSICO. Edificios, espacios urbanos – Señalización.
•	NP 45 003 10 – ACCESIBILIDAD DE LAS PERSONAS AL MEDIO FÍSICO. Edificios y espacios urbanos – Equipamientos – Bordillos, pasamanos y agarraderas.
•	PNA 45 004 10 – ACCESIBILIDAD DE LAS PERSONAS AL MEDIO FÍSICO. Espacios urbanos – Vías de circulación peatonales horizontales.
•	PNA 45 005 10 – ACCESIBILIDAD DE LAS PERSONAS AL MEDIO FÍSICO. Edificios y espacios urbanos – Cruces peatonales a nivel y puentes peatonales.
•	PNA 45 006 10 – ACCESIBILIDAD DE LAS PERSONAS AL MEDIO FÍSICO. Edificios y espacios urbanos – Rampas fijas adecuadas y básicas.
•	PNA 45 007 10 – ACCESIBILIDAD DE LAS PERSONAS AL MEDIO FÍSICO. Símbolo gráfico – Características generales.
•	PNA 45 008 10 – ACCESIBILIDAD DE LAS PERSONAS AL MEDIO FÍSICO. Edificios – Pasillos y galerías – Características generales.
•	PNA 45 009 10 – ACCESIBILIDAD DE LAS PERSONAS AL MEDIO FÍSICO. Edificios, espacios urbanos. Escaleras adecuadas.
•	PNA 45 010 10 – ACCESIBILIDAD DE LAS PERSONAS AL MEDIO FÍSICO. Puertas accesibles.
•	PNA 45 011 10 – ACCESIBILIDAD DE LAS PERSONAS AL MEDIO FÍSICO. Estacionamientos.
•	PNA 45 012 10 – ACCESIBILIDAD DE LAS PERSONAS AL MEDIO FÍSICO. Símbolos de sordera e hipoacusia o dificultad de comunicación.
•	PNA 45 013 10 – ACCESIBILIDAD DE LAS PERSONAS AL MEDIO FÍSICO. Símbolos y ceguera ambliopía.
•	PNA 45 014 10 – ACCESIBILIDAD DE LAS PERSONAS AL MEDIO FÍSICO. Edificios y espacios – Servicios sanitarios accesibles.
•	PNA 45 015 10 – ACCESIBILIDAD DE LAS PERSONAS AL MEDIO FÍSICO. Equipamiento – Grifería.
•	PNA 45 016 10 – ACCESIBILIDAD DE LAS PERSONAS AL MEDIO FÍSICO. Edificios – Cocinas Accesibles.
•	PNA 45 017 10 – ACCESIBILIDAD DE LAS PERSONAS AL MEDIO FÍSICO. Edificios y Espacios Urbanos. Equipamiento – Herrajes accesibles.
•	NP 45 018 15 - ACCESIBILIDAD DE LAS PERSONAS AL LUGAR DE TRABAJO. Estacionamientos.
•	NP 45 019 15 - ACCESIBILIDAD DE LAS PERSONAS AL LUGAR DE TRABAJO. Equipamientos y Mobiliarios.
•	NP 45 020 15 - ACCESIBILIDAD DE LAS PERSONAS AL LUGAR DE TRABAJO. Tecnología informática accesible.
•	NP 45 021 15 - ACCESIBILIDAD DE LAS PERSONAS AL LUGAR DE TRABAJO. Generalidades.
•	NP 45 023 19 – ACCESIBILIDAD DE LAS PERSONAS AL MEDIO FÍSICO. Pavimentos indicadores táctiles en edificios y espacios urbanos</t>
  </si>
  <si>
    <t>CABLEADO ESTRUCTURADO</t>
  </si>
  <si>
    <r>
      <t xml:space="preserve">Se requiere suministrar un sistema de cableado estructurado con todos los equipos, elementos, instalaciones, manos de obra, configuraciones, insumos y accesorios necesarios, con el fin de brindar </t>
    </r>
    <r>
      <rPr>
        <i/>
        <sz val="11"/>
        <rFont val="Arial"/>
        <family val="2"/>
      </rPr>
      <t xml:space="preserve">“housing” </t>
    </r>
    <r>
      <rPr>
        <sz val="11"/>
        <rFont val="Arial"/>
        <family val="2"/>
      </rPr>
      <t xml:space="preserve">de servidores, en formato </t>
    </r>
    <r>
      <rPr>
        <i/>
        <sz val="11"/>
        <rFont val="Arial"/>
        <family val="2"/>
      </rPr>
      <t>plug and play</t>
    </r>
    <r>
      <rPr>
        <sz val="11"/>
        <rFont val="Arial"/>
        <family val="2"/>
      </rPr>
      <t>, tanto para los cuartos de equipos de TI, como a todas las áreas de servicio de la solución (cuartos de proveedores, cuarto de telecomunicaciones, Sala de Operaciones del Data Center, recepción, cuarto de seguridad, sistema de CCTV IP, telefonía, etc.) y las demás áreas del Data Center; además del NOC de Servicios del MITIC.</t>
    </r>
    <r>
      <rPr>
        <sz val="12"/>
        <rFont val="Arial"/>
        <family val="2"/>
      </rPr>
      <t> </t>
    </r>
  </si>
  <si>
    <t>El cableado estructurado deberá soportar tasas de transmisiones actuales  (troncales de al menos 40Gbps, subtroncales de, al menos, 10Gbps y las terminaciones de, al menos, 1Gbps, dependiendo de la función proyectada en las especificaciones del Diseño aprobado) y deberá tener niveles de redundancia conforme a la certificación, TIER III, que se alcanzará y certificará.</t>
  </si>
  <si>
    <t>Cableado de cobre inter RACK CAT 6A UTP y/o F/UTP para rendimiento 1/10Gbps según características del proyecto.</t>
  </si>
  <si>
    <t>Cableado de Fibra Óptica inter RACK, y áreas de distribución principal, OM4 y OS2 10/40/100 Gbps, según características del proyecto.</t>
  </si>
  <si>
    <t>SERVICIOS DURANTE LA GARANTÍA</t>
  </si>
  <si>
    <t>SERVICIOS MINIMOS</t>
  </si>
  <si>
    <t>GESTION Y OPERACIÓN DEL DATACENTER</t>
  </si>
  <si>
    <t xml:space="preserve">El servicio deberá ser ofrecido con personal y equipos propios del adjudicado, a cumplir labores en el Data Center.
Se deberán respetar las leyes laborales paraguayas, para lo cual el adjudicado deberá presentar el detalle de turnos y personal asignado, asegurando, además, la cobertura bajo condiciones irregulares de prestación del servicio (vacaciones, enfermedad, natalidad, feriados, etc.).
El servicio deberá estar compuesto por personal administrativo y de monitoreo, y por personal técnico de soporte y primer nivel de mantenimiento, por ejemplo:
SUPERVISOR DE TURNO
OPERADOR
TECNICOS DE SOPORTE
TECNICOS DE MANTENIMIENTO
Deberá contar con un esquema de operación 24/7, incluyendo los fines de semana, feriados, etc,
</t>
  </si>
  <si>
    <t>Deberá cumplir con tiempos de atención, tiempo de arribo al sitio, tiempo de identificación del problema y aislación/resolución del problema:
TIEMPO DE ATENCIÓN &lt;10 minutos
TIEMPO DE ARRIBO AL SITIO &lt; 2 horas
TIEMPO DE IDENTIFICACION DEL PROBLEMA &lt; 60 minutos
TIEMPO DE AISLACION/RESOLUCION DEL PROBLEMA &lt; 8 horas</t>
  </si>
  <si>
    <t>Funciones mínimas del Supervisor de Turno:
•	Confeccionar y hacer cumplir los MOPs (manuales de operación en mantenimiento), EOPs (manuales de operación en emergencia), SOPs (manuales operación en modo normal) y SCPs (manual de configuración estándar).
•	Confeccionar todos los formularios para las funciones ingreso, egreso al Datacenter, operación, mantenimiento.
•	Hacer cumplir los procesos.
•	Gestión de inventario de equipo.
•	Gestión de inventario de repuesto.
•	Gestión de inventario de herramientas e insumos generales.
•	Control de calidad del SLA de los servicios del personal de ambos grupos de trabajo.
•	Gestión de proveedores y contratos de servicios.
•	Gestión de entrenamiento y capacitación del personal de ambos grupos de trabajo.
•	Gestión de desempeño del Datacenter.
•	Gestión de capacidad del Datacenter.
•	Generación de informes varios:
   * De gestión
   * De mantenimiento
   * De SLA del servicio
•	Gestión de control de cambios.
•	Gestión de documentación técnica, operativa y administrativa.
•	Actualización de documentación administrativa.
•	Gestión de seguridad y salud ocupacional.</t>
  </si>
  <si>
    <t>Funciones mínimas del Operador de Turno:
•	Monitoreo y revisión de la infraestructura del Datacenter (DCIM).
•	Revisión de alarmas y asignación al Técnico de Mantenimiento.
•	Cumplimiento de todos los procesos.
•	Supervisar visitas de proveedores, clientes y funcionarios del MITIC.
•	Generación de reportes periódicos (semanales, mensuales, diarios) de variables monitoreadas para los clientes del Datacenter y para los sistemas de gestión de control de cambios, de desempeño y de capacidad.
•	Actualización de documentación operativa.</t>
  </si>
  <si>
    <t>Funciones mínimas del Técnico de Mantenimiento:
•	Realizar todos los mantenimientos de primer nivel en toda la infraestructura del Datacenter y NOC de Servicios del MITIC, áreas administrativas y externas.
•	Atención de alarmas.
•	Realizar la limpieza general del Datacenter y de toda la infraestructura.
•	Supervisar tareas de mantenimiento de los proveedores.
•	Cumplir con el cronograma de mantenimientos preventivos.
•	Asegurar stock de repuestos, insumos y herramientas adecuadas.
•	Realizar mediciones en campo (eléctricas, hidráulicas, mecánicas).
•	Cumplir con procedimientos de desechos y residuos tóxicos, si correspondiere.
•	Generar reportes técnicos.
•	Realizar pruebas y simulacros.
•	Realizar/supervisar instalaciones de nuevas infraestructuras.
•	Implementación del control de cambios.
•	Implementación de mejoras de desempeño.
•	Implementación de mejoras de capacidad.
•	Actualización de documentación técnica.
•	Implementar gestión de seguridad y salud ocupacional.</t>
  </si>
  <si>
    <t>El adjudicado deberá contar con personal suficiente para atender cualquier contingencia con sus equipos de trabajo, de manera que siempre tenga el personal mínimo requerido en cada turno, ya sea en perfil, conocimientos, entrenamiento y capacidades para cada puesto de trabajo.</t>
  </si>
  <si>
    <t>En la puesta en operación del Datacenter, según cronograma anexo, el adjudicado deberá entregar los siguientes documentos, los cuales usará para realizar las tareas diarias de los diferentes puestos de trabajo:
•	Los perfiles de cada puesto de trabajo.
•	Los protocolos de configuración estándar (SCPs) de los componentes de toda la infraestructura del DataCenter.
•	Los métodos de los procedimientos (MOPs) en donde se detalla para cada actividad de cada puesto de trabajo cómo se debe realizar.
•	Los procedimientos para la operación estándar (SOPs) de los componentes más importantes del Datacenter: sistema de energía, sistema de climatización, sistema de seguridad.
•	Los procedimientos para las operaciones de emergencia (EOPs) de los componentes más importantes del Datacenter: sistema de energía, sistema de climatización, sistema de seguridad.
•	Generación de las políticas, todos los formularios de los diferentes procesos, diseño de los registros para todas las actividades e infraestructura del Datacenter.</t>
  </si>
  <si>
    <t>En caso que durante el desarrollo normal de las tareas de operación, el adjudicado detecta que puede optimizar o mejorar algún proceso, documento, registro, mediante la aplicación de control de cambios y con la debida notificación y previo acuerdo del MITIC, el adjudicado procederá a realizar la actualización del mismo.</t>
  </si>
  <si>
    <t>El adjudicado deberá considerar un mínimo de provisión de repuestos, y proporcionar una lista al momento de puesta en operación del Data center, a ser almacenados en el Depósito del Data Center, como para dar soporte a la infraestructura, sin costos extras para el MITIC
Todos los equipos deberán estar presentes en los depósitos del Datacenter, debidamente etiquetado y clasificado.</t>
  </si>
  <si>
    <t>MANTENIMIENTO PREVENTIVO</t>
  </si>
  <si>
    <t>Las tareas de mantenimiento preventivo, mínimamente, deben ser ejecutadas de acuerdo al cronograma establecido y a la siguiente infraestructura:
Sistema de energía trifásica (incluye celdas y transformadores MT/BT)
Sistema de energía BT (tableros, conductores, ATS, cámaras, etc.)
Sistema de energía ininterrumpida (UPS)
Sistema de generación de energía (incluye sistema de suministro de combustible)
Sistema de climatización (aires de precisión, chillers. etc.)
Sistema de control de acceso
Sistema de video vigilancia
Sistema de combate incendios
Sistemas hidráulicos de refrigeración (circuito de agua helada, bombas, etc.)
Sistema de agua potable (incluye sistema de aguas servidas y drenajes varios)
Sistema BMS
Sistema DCIM
Sistema de racks (con todos sus accesorios, incluye rack PDUs)
Sistema de iluminación (incluye las de emergencia)
Sistema de tomas
Sistema VideoWall
Sistema de cableado estructurado, equipos de red y todos sus componentes.
Infraestructuras edilicias (incluye puertas, mobiliario en general, piso falso, pinturas de paredes y puertas, azoteas, etc.)</t>
  </si>
  <si>
    <t>Las tareas de mantenimiento preventivo incluyen la de limpieza general de todo el Datacenter y NOC de Servicios del MITIC y específica de cada equipo, instalación e infraestructura, actualización de firmwares cuando corresponda entre otras.</t>
  </si>
  <si>
    <t>Todas las herramientas menores, necesarias para la correcta ejecución de las tareas de mantenimiento (escaleras, multímetros, crimpadoras, cortadoras de cacles, detectores de fallas de cables UTP, herramientas en general), deberán ser provistos al MITIC y permanecer almacenados en el depósito de herramientas del Data Center</t>
  </si>
  <si>
    <t>GARANTÍA Y MANTENIMIENTO CORRECTIVO</t>
  </si>
  <si>
    <t>En general, el adjudicado deberá brindar garantía y mantenimiento de todos los sistemas e infraestructuras incluyendo las instalaciones físicas y los edificios por un período no menor a 3 años.</t>
  </si>
  <si>
    <t>Este servicio incluye la emisión de los certificados de garantía de cada uno de los fabricantes de todos los equipos, soluciones de software, aplicativos, licencias, etc.</t>
  </si>
  <si>
    <t>El adjudicado deberá emitir certificados de garantía de sus propias obras incluyendo, pero no limitado a: todas las obras civiles, instalaciones sanitarias y eléctricas de áreas críticas y administrativas, como así también el sistema de iluminación, equipamiento mobiliario, sanitario, equipamiento de cocina, aires de confort, etc.</t>
  </si>
  <si>
    <t>El servicio de garantía se deberá prestar bajo la modalidad 7x24x365, debiendo cumplir, mínimamente, con el siguiente SLA, para todos los horarios fuera del esquema 5x8 habitual de oficina, para realizar las tareas de identificación del problema y su mitigación o aislación:
TIEMPO DE ATENCIÓN &lt;10 minutos
TIEMPO DE ARRIBO AL SITIO &lt; 2 horas
TIEMPO DE IDENTIFICACION DEL PROBLEMA &lt; 30 minutos
TIEMPO DE AISLACION/RESOLUCION DEL PROBLEMA &lt; 8 horas</t>
  </si>
  <si>
    <t>De forma adicional al inventario de repuestos, partes y/o insumos para el servicio de mantenimiento preventivo, el adjudicado deberá estimar y suministrar un stock mínimo de repuestos para mantenimientos correctivos, y deberán quedar bajo custodia en el Depósito del Datacenter.</t>
  </si>
  <si>
    <t>Para poder cumplir con los plazos establecidos el adjudicado deberá proveer, desde la fecha de inicio de las operaciones del Datacenter, de un conjunto de repuestos, partes, suministros y consumibles de todos los sistemas críticos del Datacenter: Sistema de energía de baja tensión, sistema de energía ininterrumpida, sistema de enfriamiento de precisión de salas críticas, sistema de distribución de energía hacia los racks críticos, sistema de iluminación de emergencia, sistema de combate contra incendios para las áreas críticas, cableado estructurado, BMS y DCIM.</t>
  </si>
  <si>
    <t>Para todas las tareas de mantenimiento correctivo el adjudicado deberá cubrir no solamente los repuestos y consumibles sino también la mano de obra calificada y certificada por el fabricante.</t>
  </si>
  <si>
    <t xml:space="preserve">El adjudicado deberá presentar copia de los certificados, del personal certificado por el fabricante de cada sistema crítico, ya sea hardware y/o software. </t>
  </si>
  <si>
    <t>SERVICIO DE ATENCIÓN TELEFÓNICA</t>
  </si>
  <si>
    <t>Cuando ocurra algún evento catalogado como EOPs, el adjudicado deberá contar con un servicio de call center a través de una línea telefónica (que podrá ser tipo 0800), en donde, durante el periodo de garantía y mantenimiento, se atienda la solicitud del reclamo para su gestión inmediata.</t>
  </si>
  <si>
    <t>El adjudicado deberá tener un registro de cada llamada, en donde se evidencian los tiempos de respuesta, celeridad en la asignación del técnico de turno para atender el soporte y la asignación del identificador de la llamada, información que deberá proveer al MITIC, cuando éste lo solicite.</t>
  </si>
  <si>
    <t>El adjudicado completará toda la información y el registro de las tareas y actividades que se ejecutaron para resolver cada problema. Esta información deberá alimentar una base de datos de conocimiento para un primer nivel de consulta y agilizar siguientes atenciones sobre el mismo o similar tema.</t>
  </si>
  <si>
    <t>La base de datos de conocimiento deberá contar con criterios básicos de búsqueda como ser: modelo del equipo, tipo de falla/problema, ID de componente/parte.</t>
  </si>
  <si>
    <t>Es responsabilidad del adjudicado mantener actualizada dicha base de datos.</t>
  </si>
  <si>
    <t>La base de datos y el sistema de consulta deberán estar operativos bajo el esquema 7x24x365.</t>
  </si>
  <si>
    <t>En caso que se requiera realizar alguna actualización a la base de datos, el adjudicado deberá informar con al menos una semana de anticipación para la coordinación de la ventana de trabajo.</t>
  </si>
  <si>
    <t>SERVICIO DE SEGUIMIENTO DE RECLAMOS - TICKETING</t>
  </si>
  <si>
    <t>El ticket que se genera con cada llamada, deberá contar con toda la información necesaria de todas las actividades desarrolladas, tanto para identificar el problema, su aislación y posterior reparo. Deberá estar integrado al sistema de mantenimientos.</t>
  </si>
  <si>
    <t>El registro deberá estar documentado con imágenes mostrando el problema, el paso a paso de su resolución y el estado final del equipo.</t>
  </si>
  <si>
    <t>Toda la información que se genere por cada reclamo alimentará la base de datos de conocimiento para un primer punto de consulta.</t>
  </si>
  <si>
    <t>Este servicio deberá generar las métricas necesarias para evaluar la calidad de los servicios prestados, los tiempos o plazos empleados en cada etapa del proceso de resolución del problema, estadísticas de los equipos y componentes con necesidad de reparación y deberá estar accesible para el MITIC en todo momento.</t>
  </si>
  <si>
    <t xml:space="preserve">El resultado de los datos con métricas y demás, será el ajuste necesario al cronograma del mantenimiento preventivo a fin de anticipar las fallas antes que sucedan mediante su reemplazo de forma programada y preventiva. </t>
  </si>
  <si>
    <t>SERVICIO DE MONITOREO DEL FABRICANTE</t>
  </si>
  <si>
    <t>Las medidas y sugerencias deberán ser analizadas e incluidas, por parte del adjudicado, en los mantenimientos preventivos de acuerdo al cronograma establecido.</t>
  </si>
  <si>
    <t>Para una mejor información acerca del grado de especificación de los requerimientos y la calidad a ser solicitadas, a continuación se citan algunos aspectos generales que podrán ayudar a establecer una mejor precisión en las estimaciones de los interesados.</t>
  </si>
  <si>
    <t>Aprox. 5 hectáreas o 2 hectáreas, de terreno libre de bosques u otras construcciones anteriores</t>
  </si>
  <si>
    <t>Sistema centralizado de manejo de Edificios (BMS)</t>
  </si>
  <si>
    <r>
      <t xml:space="preserve">Diseñar, Construir, Equipar y Poner en Operación, un NOC de Servicios y </t>
    </r>
    <r>
      <rPr>
        <i/>
        <sz val="11"/>
        <rFont val="Arial"/>
        <family val="2"/>
      </rPr>
      <t>Data Center</t>
    </r>
    <r>
      <rPr>
        <sz val="11"/>
        <rFont val="Arial"/>
        <family val="2"/>
      </rPr>
      <t xml:space="preserve"> junto con todos sus subsistemas, de manera a que cumpla con los requerimientos de TIER III y Certificarlo en Diseño y Construcción ante el UPTIME INSTITUTE; que además cuya realización cumpla con todas las normativas establecidas para el diseño, la concepción e implementación integral de la obra y sus auditorías futuras (en vistas a conseguir la Certificación en Operación); contemplando, como mínimo, lo estipulado en estos Términos de Referencia y respetando las normas  locales vigentes.</t>
    </r>
  </si>
  <si>
    <r>
      <rPr>
        <sz val="11"/>
        <rFont val="Arial"/>
        <family val="2"/>
      </rPr>
      <t xml:space="preserve">La redundancia de la infraestructura y el nivel de seguridad de los ambientes, deberán permitir establecer un nivel general de confiabilidad del </t>
    </r>
    <r>
      <rPr>
        <i/>
        <sz val="11"/>
        <rFont val="Arial"/>
        <family val="2"/>
      </rPr>
      <t>Data Center</t>
    </r>
    <r>
      <rPr>
        <sz val="11"/>
        <rFont val="Arial"/>
        <family val="2"/>
      </rPr>
      <t>, con un uptime en la operación, que garantice obtener las certificaciones solicitadas, cumpliendo con normas internacionales de aplicación en la industria TI,</t>
    </r>
    <r>
      <rPr>
        <sz val="12"/>
        <rFont val="Arial"/>
        <family val="2"/>
      </rPr>
      <t xml:space="preserve"> así como normas y reglamentaciones locales de construcción, instalaciones, impactos, etc. Teniendo como base </t>
    </r>
    <r>
      <rPr>
        <sz val="11"/>
        <rFont val="Arial"/>
        <family val="2"/>
      </rPr>
      <t>las recomendaciones del Uptime Institute, para el nivel TIER III y, de complemento, los estándares internacionales propuestos para Data Centers, ANSI/BICSI 002-2019 y el ANSI/TIA-942 versión B, siempre y cuando no entren en conflicto con la normativa principal del Uptime Institute para TIER III, de manera a propiciar alcanzar una o más Certificaciones emitidas por Organismos internacionales.</t>
    </r>
    <r>
      <rPr>
        <sz val="12"/>
        <rFont val="Arial"/>
        <family val="2"/>
      </rPr>
      <t> </t>
    </r>
    <r>
      <rPr>
        <sz val="11"/>
        <rFont val="Arial"/>
        <family val="2"/>
      </rPr>
      <t xml:space="preserve"> No obstante, para este </t>
    </r>
    <r>
      <rPr>
        <i/>
        <sz val="11"/>
        <rFont val="Arial"/>
        <family val="2"/>
      </rPr>
      <t>Data Center</t>
    </r>
    <r>
      <rPr>
        <sz val="11"/>
        <rFont val="Arial"/>
        <family val="2"/>
      </rPr>
      <t>, el Diseño y la Construcción deberán estar Certificados por el UPTIME INSTITUTE en el nivel TIER III  y la Operación Sustentable deberá estar concebida y preparada para  TIER GOLD y lograr la más alta posible.</t>
    </r>
  </si>
  <si>
    <t xml:space="preserve">Considerar una solución edilicia de Data Center y NOC de Servicios, con materiales y elementos de primera calidad y resistencia, preparada para albergar equipamiento crítico de TI y operadores de servicios, en modalidad 24/7, desde su puesta en operación. Esto quiere decir que la infraestructura que se debe proyectar deberá tener un amplio concepto de flexibilidad (fácil implementación/adopción de buenas prácticas, etc.), modularidad (puesta en producción por áreas o bloques de racks), escalabilidad (fácil crecimiento futuro) y resistencia, preservando su seguridad a través del ciclo de vida de los edificios, además, en conformidad con las mejores prácticas de eficiencia energética, cuidado del medio ambiente y cumplimiento de normativas locales e internacionales.
Toda la solución implementada, deberá estar garantizada y asegurada por, al menos, 3 años, contados desde su puesta en operación, en cuanto a las infraestructuras edilicias deberán estar preparadas para cumplir, mínimamente, con el ciclo de vida normal de edificios. </t>
  </si>
  <si>
    <t>Elaborar las especificaciones y documentación respaldatoria y de guía de todas las obras civiles, instalaciones, componentes, etc. del Data Center y NOC de Servicios del MITIC. Esta información deberá contener planos de plantas, detalles constructivos (paredes, pisos, resistividad al fuego, materiales y proporciones, etc.), diagramas, esquemas sanitarios y de tratamiento de residuos y la interacción entre todos estos elementos y componentes del edificio en su conjunto, toda esta documentación y las que surjan de los trabajos, en sus versiones actualizadas, serán entregadas al MITIC, en formato de lectura y editable en AutoCAD, en 3D para salas críticas y con layout por sistemas, en donde se observen interacciones entre los principales sistemas. </t>
  </si>
  <si>
    <t>Diseñar y elaborar las especificaciones técnicas y documentación respaldatoria y de guía, del esquema eléctrico (fuente A y fuente B) y aterramientos de toda la solución edilicia, tomando en cuenta todos los elementos de protección de alta disponibilidad y siguiendo todo lo establecido en los estándares y mejores prácticas del área, de manera a garantizar el mantenimiento concurrente e identificación en el tiempo. Los ductos y cableados tanto de datos como eléctricos, de las salas no técnicas y complementarias de toda la solución edilicia, deben estar diferenciados de las dependencias técnicas y también equipados con materiales e insumos de última generación y en concordancia con las reglas del estado del arte actual del área.</t>
  </si>
  <si>
    <t>Diseñar, tramitar permisos, implementar y poner en producción la acometida de alimentación, cuya capacidad mínima contratada deberá ser de 3 megas, desde la Subestación de ANDE, hasta la estación transformadora  de la Solución licitada, a cuenta y cargo de la adjudicada. Los dimensionamientos mínimos correspondientes, los podrá realizar teniendo en consideración a lo especificado en estos términos de referencia y los anexos correspondientes y realizando las visitas en sitio que consideren necesarias a la subestación definida y el sitio de implementación de la solución de Data Center y NOC de Servicios del MITIC. Los tiempos de demora en la obtención de autorizaciones, permisos y trámites relativos a la ANDE, Municipalidad, etc., no serán imputados al adjudicado.</t>
  </si>
  <si>
    <t>Diseñar y elaborar las especificaciones del sistema de climatización del edificio para las áreas críticas y centros de operaciones, con criterios de redundancia y alta disponibilidad, zonificación, eficiencia y ahorro de energía, respetando los conceptos de Green IT y buscando mantener un PUE promedio entre 1,3 y 1,8, al 100% de su capacidad; además, deberá diseñar y elaborar la refrigeración necesaria para todas las demás áreas, que requieran refrigeración, que componen el Data Center y NOC de Servicios del MITIC.</t>
  </si>
  <si>
    <t>Diseñar, teniendo en consideración los estándares internacionales propuestos para Data Centers, ANSI/BICSI 002-2019 y el ANSI/TIA-942 versión B, además de buenas prácticas del área y normativas locales, respetando, principalmente, los criterios del UPTIME INSTITUTE, para el nivel TIER III, todas las áreas funcionales y críticas (cuartos de entrada de servicios, cuartos de telecomunicaciones, de distribución, cuarto y áreas de equipos de TI, cuartos de UPS, cuartos o áreas de generadores y combustibles, transformadores, condensadores y agua, Sala de Monitoreo y Operación del Data Center, etc.); y oficinas y ambientes de operación (Sala común del NOC de Servicios del MITIC, Sala de crisis, Sala de seguridad, Sala SOC, capacitaciones, jefaturas, gerencias, pruebas, depósitos, sala de cuarentena, Exclusa, Recepción y espera, Baños, Cocina/Comedor, salones/ambientes de esparcimiento para el personal (con conceptos de Oficinas 3,0, totalmente amobladas, equipadas y puestas en operación), etc.), en función de las salas y espacios mínimos requeridos y la cantidad de personas afectadas por área; además cumplir con normas vigentes del país y el municipio, en cuanto a accesibilidad, inclusión, incendios, contaminaciones, etc.</t>
  </si>
  <si>
    <r>
      <t>Contemplar en el Diseño y construcción, ambientes con seguridad y accesos diferenciados (jaulas y racks con seguridad independiente), para los equipos de TI críticos del Data Center.</t>
    </r>
    <r>
      <rPr>
        <sz val="12"/>
        <rFont val="Times New Roman"/>
        <family val="1"/>
      </rPr>
      <t> </t>
    </r>
  </si>
  <si>
    <t>Equipar y amoblar todas las dependencias del Data Center, con elementos de última generación y calidad y de acuerdo al estado del arte actual de cada área. Todas las áreas críticas deberán estar equipadas y funcionales, de acuerdo a los estándares y recomendaciones para Data Centers; las áreas complementarias, deberan estar equipadas y funcionales con la aplicación de conceptos de Oficinas 3.0 y con criterios de operación 24/7; las cocinas equipadas con mobiliarios y electrodomésticos de ultima generación; las oficinas y salas de reuniones, equipadas con mobiliarios, equipos audiovisuales, en disposición y diseños ergonómicos y de acuerdo a las capacidades de las salas, etc.</t>
  </si>
  <si>
    <t>Obtener, a cuenta y cargo del adjudicado,  la certificación TIER III del UPTIME INSTITUTE en el diseño (Tier III Certification of Design Documents), en la construcción (Tier III Certification of Constructed Facility), en la Operación (Certification of Operational Sustainability) y entregarlas al MITIC con todos los documentos respaldatorios y elementos complementarios.</t>
  </si>
  <si>
    <t>Operar el Data Center, cubriendo todos los gastos, en cuanto a Servicios de Luz, Agua, Internet (Dos proveedores de 100Mbps cada uno), limpieza, mantenimientos, personal designado a la operación del Data Center, seguridad, etc., durante el periodo de Garantía establecido, 3 años, desde la puesta en operación. El adjudicado deberá tener, e informar al MITIC, planillas de planificación y seguimiento de costos de operación, de manera a que el MITIC, finalizado el periodo de garantía y por consiguiente el contrato, pueda tener planificada la absorción de los costos de operación. 
En este tiempo, el adjudicado deberá realizar la transferencia de conocimientos y experiencias correspondientes, al personal del MITIC, tanto en la solución de gestión, software y hardware del Data Center, como en la solución de gestión, software y hardware del NOC de Servicios, junto con todas las capacitaciones necesarias. Deberá entregar un plan de capacitaciones y transferencia de conocimientos, en el cual se contemplen todos y cada uno de los componentes de la solución, que requieran capacitación, horas a ser dedicadas, los objetivos y las capacidades a ser obtenidas por los participantes, etc.</t>
  </si>
  <si>
    <t>PERFIL DE LA EMPRESA</t>
  </si>
  <si>
    <t>Empresa del área de diseño, construcción, operación y/o implementación de Data Centers, la cual deberán contar en su plantel con profesionales especialistas multidisciplinarios, por cada subsistema que compone la solución solicitada, mínimamente: 
* Profesional acreditado ATD (Accredited Tier Designer)
* Profesional acreditado ATS (Accredited Tier Specialist)
* Profesional acreditado AOS (Accredited Operations Specialist).
El oferente deberá adjuntar copias de sus títulos universitarios, Currículum Vitae y, documentos oficiales y vigentes  del UPTIME INSTITUTE (Carnets y/o Certificados, a ser verificables en los registros en línea del UPTIME INSTITUTE).
* Al menos un ingeniero certificado en administración de proyectos (PMP) por el Project Management Institute.
* Arquitecto
* Ingeniero Civil
* Ingeniero Eléctrico y/o Electromecánico
* Ingeniero Especialista en Sistemas de Climatización
* Ingeniero Especialista en cableado Estructurado e Interconexión
* Especialista en Operación y Monitoreo
* Especialista en Instalaciones Sanitarias
* Entre otros que sean necesarios
El oferente deberá adjuntar copias de sus títulos universitarios y Currículum Vitae. 
El oferente deberá definir los responsables de Proyecto, tanto en la fase de diseño, como en la fase de obras e implementación en general.</t>
  </si>
  <si>
    <t xml:space="preserve">El oferente deberá tener un mínimo de 5 (cinco) años de experiencia en el mercado nacioal y/o internacional, en el diseño, dimensionamiento, consultorías, administración, preparación y/o implementación de Data Centers de similar o igual capacidad al solicitado, con al menos 10 clientes en los últimos 5 años; demostrando haber cumplido con eficiencia y en el tiempo establecido, el desarrollo de estos proyectos, mediante la presentación de sus respectivas constancias pertinentes, como ser cartas de los clientes, y/o contratos, y/o actas de recepción satisfactorias. </t>
  </si>
  <si>
    <t>El oferente deberá contar con experiencia mínima de cinco (5) años en la operación, administración y manejo de Data Centers, construidos bajo las recomendaciones del UPTIME INSTITUTE, y/o los estándares ANSI/BICSI 002-2019, o el ANSI/TIA-942 versión B, o ISO 14000, o ISO 17799/27001, o la norma BCI (“Business Continuity Institute”), en al menos 2 clientes; mediante la presentación de sus respectivas constancias pertinentes, como ser cartas de los clientes, y/o contratos, y/o actas de recepción satisfactorias.</t>
  </si>
  <si>
    <t>El oferente deberá haber realizado satisfactoriamente por lo menos un trabajo de características similares al presente llamado (Diseño y obtención del Certificado Tier III Certification of Design Documents y/o Construcción y obtención del Certificado Tier III Certification of Constructed Facility, o superiores; y/o certificación de la Operación, por UPTIME INSTITUTE), a nivel nacional o internacional en la región, en los últimos 5 (cinco) años, ya sea en el ámbito público o privado. Se deberá demostrar esta experiencia con los respectivos contratos y/o recepciones satisfactorias.
Esta experiencia también deberá poseer, al menos, uno de los profesionales, contratados por el oferente, acreditados por UPTIME INSTITUTE, que formarán parte de su equipo de trabajo. Se deberá demostrar esta experiencia con los respectivos contratos y/o recepciones satisfactorias e igualmente deberán acompañar su Currículum Vitae con el correspondiente compromiso formal de formar parte del equipo de trabajo de la firma oferente, ó ser parte formal de su staff. Cualquier cambio de profesionales, deberá implicar el reemplazo por profesionales de igual o mejor preparación y certificaciones requeridas, sin costo alguno para el MITIC.</t>
  </si>
  <si>
    <t>El MITIC indicará el predio de implantación del proyecto, de acuerdo a este sitio, el Oferente deberá presentar un lay-out del proyecto arquitectónico y técnico completo, propuesto en concordancia con lo especificado en el presente Pliego de Bases y Condiciones (PBC), agregando todo lo mínimo requerido, más lo que a su experiencia considere necesario, etc. (Ej:  contener los principales elementos de los sistemas críticos y detallarlos, entre ellos, tanques de combustible y bombas para el sistema de combustible y almacenamiento; grupos electrógenos, celdas, UPS, trafos, etc. para el sistema electrico; chillers, bombas, manejadores, para el sistema de acondicionamiento crítico; racks, rejas, bandejas, disposición de los edificios y sus fachadas, estacionamientos, pórtico de entrada y vallado perimetral, plataforma electromecánica de descargas para el almacén, etc; salas con escritorios, sillas y demás equipamiento mobiliario, medios de proyección, videowalls, etc.) además de un render animado en 3D. Esta presentación es al solo efecto de verificar la experiencia y grado de especialización que dispone el Oferente para la ejecución de la solución solicitada. Deberá tener en consideración la calidad de la presentación, el grado de detalle, la concordancia con lo requerido en el presente PBC, la distribución de la solución de acuerdo al sitio de implantación de la obra y el acabado y diseño de fachadas, urbanismos y paisajismos. La propuesta no implica la aceptación del perfil del proyecto como el definitivo. Este requisito es excluyente, significando que la falta de presentación de una propuesta de lay-out implicará el rechazo de la Oferta.</t>
  </si>
  <si>
    <t>El Oferente, en su oferta, deberá explicar, de manera genérica y global, su comprensión de la Solución solicitada, el enfoque o alcance de los bienes y servicios a ser provistos, la metodología que utilizará para llevar a cabo las actividades y obtener el producto final esperado, y el grado de detalle de dicho producto. Deberá conocer y aceptar, mediante Declaración Jurada, el sitio de implantación del proyecto y sus condiciones de suelos y carácterísticas geotécnicas en general. 
De ser necesario y a solicitud de los oferentes, el MITIC podrá agendar una visita al sitio de implantación del proyecto, de manera a que cada solicitante pueda realizar los estudios de suelos que considere necesarios.
En su oferta, deberá proponer la estructura, composición y roles de su equipo, el especialista clave responsable del proyecto, y el personal técnico especializado y de apoyo (detallar las disciplinas principales del trabajo y sus responsables designados para cada área de intervención del Proyecto), desde el Diseño hasta la Construcción, Equipamientos y Puesta en Operación, así también como la logística necesaria que dispondrá para llevar a cabo la ejecución de los trabajos y entregar la solución requerida.</t>
  </si>
  <si>
    <t>El oferente deberá presentar las correspondientes autorizaciones de los fabricantes, para los principales componentes de la solución solicitada (racks, sistema acondicionadores de aire de precisión, UPS, tableros eléctricos y de transferencia, transformadores, generadores, cámaras de seguridad y video vigilancia, controles de acceso, videowalls, solución de monitoreo, antiincendios, computadoras, cableado estructurado de datos, telefonía, networking, etc.) avalando y autorizando la capacidad para distribuir y brindar la garantía y soporte de las marcas ofertadas para el proyecto en Paraguay.</t>
  </si>
  <si>
    <t>El adjudicado deberá estar establecido o establecerse en Paraguay y contar con domicilio en la ciudad de Asunción; deberá contratar y/o contar con recursos locales (Gerente de Proyecto, Ingeniero Senior de Datacenter, Ingeniero Civil, Especialistas en: Potencia y Refrigeración, cableado estructurado de datos, sistemas de monitoreo de equipos y servicios, etc., durante la implementación del proyecto. Posteriormente, una vez entregado el proyecto, el adjudicado deberá contar con profesionales certificados en las tecnologías entregadas, mínimamente, en UPS, Refrigeración, Redes, Sistema de Gestión y Monitoreo, en planta y mientras dure el periodo de garantía del proyecto entregado, de manera a que brinden los servicios de operación y soporte técnico in situ y a tiempo completo. El adjudicado será el responsable del manejo y desempeño de su personal, así como de todo lo referente a remuneraciones, seguros, etc.
El adjudicado deberá contar en su plantel con personal paraguayo, tanto profesionales como mandos medios (en particular deberá contratar, al menos, un 40% de lugareños, de la zona de implementación del proyecto, para las tareas de albañilería, guardias de seguridad, etc.) y usar herramientas y materiales de construcción disponibles en el mercado.
En caso que se requiera de alguna maquinaria o insumo no disponible en el país, el oferente deberá detallar y justificar el uso de dichos recursos.</t>
  </si>
  <si>
    <t>Durante el periodo de garantía el oferente deberá mantener actualizadas (Update y Upgrade) las versiones de Software y Firmware, de todos los sistemas instalados, sin costo adicional para el MITIC. Antes de la finalización de la garantía, deberá realizar una última actualización.
El adjudicado deberá entregar las fuentes de configuraciones de arranque y operación de los elementos (en medios digitales y editables) de la solución solicitada y todas las posteriores actualizaciones, hasta finalizar el período de garantía; las actualizaciones de cualquier índole, siempre serán comparadas con las brindadas y recomendadas por el fabricante de cada elemento.</t>
  </si>
  <si>
    <t>El adjudicado deberá contar con un sistema de atención, mediante tickets, que permita la apertura de incidentes y/o solicitudes que se generen, además de poder realizar el seguimiento respectivo, por parte del MITIC, en un portal Web accesible para el MITIC, correo electrónico o a una línea telefónica habilitada; el sistema de atención deberá estar disponible 24x7 (24 horas al día x 7 días de la semana). El adjudicado deberá adjuntar el procedimiento de uso de la herramienta y capacitar, en su manejo, al personal del MITIC.</t>
  </si>
  <si>
    <t>El adjudicado deberá contar con una solución similar o laboratorio propio con elementos (hardware y software) y subsistemas similares a los que componen la solución global ofertada, que se encuentre en producción al momento de resultar adjudicado, y sobre la cual armará un piloto para capacitación iniciales y pruebas de concepto de la solución a implementar.</t>
  </si>
  <si>
    <t>ACTIVIDADES MÍNIMAS DE LA CONSTRUCCIÓN/IMPLEMENTACIÓN PARA LOGRAR LOS OBJETIVOS DEL PRESENTE LLAMADO</t>
  </si>
  <si>
    <t>Cumplir con lo establecido en el Alcance del Trabajo y todo lo necesario para lograr el Objetivo General del presente llamado, teniendo en consideración y como base, todo lo especificado en este Pliego de Bases y Condiciones, además de las experiencias del adjudicado.</t>
  </si>
  <si>
    <t>Diseñar una solución de Data Center y NOC de Servicios del MITIC, totalmente equipado y funcional, cuya parte de Data Center deberá estar normado bajo el nivel TIER III del UPTIME INSTITUTE, para obtener las certificaciones requeridas, en complemento, tendrá en consideración los demás estándares y buenas prácticas del área, como el ANSI/BICSI 002-2019, el ANSI/TIA-942 versión B o versión actual, y todos los que apliquen para los subsistemas que componen un Data Center con las características requeridas en el presente PBC; y obtener la certificación nivel TIER III de Diseño.</t>
  </si>
  <si>
    <t>El Proyecto de diseño, elaborado por el adjudicado (Distribución de edificios, salas, áreas, Planos, Memorias de cálculos, Render, etc.), deberá ser propuesto al MITIC para su análisis, intercambio de pareceres y ajustes respectivos, hasta su aprobación, por parte del MITIC, de acuerdo al cronograma establecido. El diseño aprobado, es el que deberá ser certificado por el UPTIME INSTITUTE, con un nivel de disponibilidad, mínimo, TIER III.</t>
  </si>
  <si>
    <t>El adjudicado deberá hacerse cargo de la certificación del diseño ante el UPTIME INSTITUTE y de todos los gastos que ésta conlleve. Esto implica que además asumirá la responsabilidad total por la revisión y complementación de todos los componentes del proyecto, los ajustes necesarios y las correcciones adecuadas de cada componente del Proyecto, que demande el UPTIME INSTITUTE, hasta lograr la certificación, de acuerdo al cronograma establecido, posteriormente, deberá entregar toda la documentación entregada a Uptime Institute, al MITIC.</t>
  </si>
  <si>
    <t>Cualquier consideración adicional no contemplada en estos Términos de Referencia, pero que sea inherente o necesaria para un proyecto de las características solicitadas, deberá ser fundamentada y comunicada al MITIC e incluida, sin costo extra, una vez lograda la aprobación del MITIC.</t>
  </si>
  <si>
    <t>Todos los entregables (planos de distribución de áreas, render, Especificaciones Técnicas, etc.) deben estar debidamente fundamentados y documentados indicando la forma en que cumplen con el nivel TIER III del UPTIME INSTITUTE, y las recomendaciones del ANSI/BICSI 002-2019 o la norma que corresponda.</t>
  </si>
  <si>
    <t>El adjudicado deberá elaborar y presentar una matriz de riesgos del proyecto, al MITIC, incluyendo las posibles acciones sugeridas para su mitigación; el adjudicado, en conjunto con el MITIC, analizarán y determinarán cómo estos riesgos podrán ser asumidos dentro del proyecto de implementación y el adjudicado realizará las acciones necesarias para lograr el éxito en las implementaciones del proyecto y su puesta en operación.</t>
  </si>
  <si>
    <r>
      <t xml:space="preserve">El diseño debe contemplar, tanto en las estructuras como en las distribuciones de salas y espacios, la escalabilidad y modularidad de las edificaciones, para posibles construcciones de más salas y/o ambientes, según el crecimiento futuro y las necesidades de espacio, ya sea horizontal y/o vertical. Deberá ser planificada e implementada la totalidad de las capacidades de los subsistemas del proyecto, sin embargo, el adjudicado deberá presentar una estrategia de puesta en operación modular de los componentes de la solución </t>
    </r>
    <r>
      <rPr>
        <i/>
        <sz val="11"/>
        <rFont val="Arial"/>
        <family val="2"/>
      </rPr>
      <t xml:space="preserve">Data Center y NOC </t>
    </r>
    <r>
      <rPr>
        <sz val="11"/>
        <rFont val="Arial"/>
        <family val="2"/>
      </rPr>
      <t>de Servicios del MITIC</t>
    </r>
    <r>
      <rPr>
        <i/>
        <sz val="11"/>
        <rFont val="Arial"/>
        <family val="2"/>
      </rPr>
      <t xml:space="preserve"> </t>
    </r>
    <r>
      <rPr>
        <sz val="11"/>
        <rFont val="Arial"/>
        <family val="2"/>
      </rPr>
      <t>y/o de aislación de espacios equipados y preparados, pero que aún no entran en operación, de manera a tener una optimización en la refrigeración y consumo de energía.</t>
    </r>
  </si>
  <si>
    <t>Los equipos y sistemas a ser instalados en las salas técnicas son de características heterogéneas, por lo cual el diseño deberá ser zonificado, versátil y flexible; además de tener como base para los dimensionamientos, la optimización de espacios y consumos de energía del Data Center. </t>
  </si>
  <si>
    <t>El adjudicado deberá cumplir con los parámetros reglamentarios, locales e internacionales del área, para garantizar su diseño y posterior construcción/implementación, el mismo que deberá estar en concordancia con las normativas de diseño y construcción Municipal, además de leyes ambientales, y contar con la habilitación de la Municipalidad y ente regulador del ambiente, correspondientes. Los tiempos de demora en la obtención de estas autorizaciones, permisos y trámites relativos, no serán imputadas al adjudicado</t>
  </si>
  <si>
    <t>El adjudicado deberá tomar especial cuidado para que el diseño e implementación de los sistemas de climatización y energía consideren el concepto “verde” de uso de energía, presentando propuestas para conseguir eficiencia en consumo de energía, con soluciones tecnológicas ecológicas y tomando en cuenta las recomendaciones internacionales sobre uso de gases de efecto invernadero en los equipos de climatización y minimizar emisiones de CO2 en la solución de Data Center y NOC de Servicios del MITIC.</t>
  </si>
  <si>
    <t xml:space="preserve">La propuesta del OFERENTE deberá presentar un Plan de trabajo con tiempos, de acuerdo al cronograma establecido, con sus responsables en cada actividad. En dicho Plan de trabajo también deberá incluirse la propuesta de programación de las reuniones que propone realizar en conjunto con el MITIC, para acordar detalles del diseño y demás definiciones y/o acciones a seguir durante el proyecto. 
El adjudicado, una vez recibida la orden de ejecución correspondiente, deberá presentar el Plan y Cronograma definitivo, respetando los tiempos exigidos en el PBC. </t>
  </si>
  <si>
    <t>La aprobación del Diseño, por parte del MITIC, se hará por la totalidad del proyecto de en su conjunto. No se realizarán recepciones parciales o por ítem debido a que la solución técnica es global y el Diseño final completo es el que la adjudicada gestionará hasta obtener la certificación del UPTIME INSTITUTE.</t>
  </si>
  <si>
    <t>La amplitud del trabajo y obligaciones del adjudicado, estarán de acuerdo con las necesidades del servicio a prestar, a la satisfacción del MITIC y deberán cubrir los alcances requeridos y considerar todo lo especificado en el presente Pliego de Bases y Condiciones, de manera a llegar a los objetivos establecidos en el presente Pliego de Bases y Condiciones.</t>
  </si>
  <si>
    <t>El adjudicado tendrá la obligación de realizar cualquier trabajo y tomar cualquier acción de naturaleza técnica y administrativa, que no haya incluido en su diseño, pero que son necesarios para la correcta implementación de la solución solicitada y el logro de las certificaciones exigidas, de acuerdo con la mejor práctica profesional o por las necesidades del proyecto, aún cuando no haya sido expresamente mencionado en el presente Pliego de Bases y Condiciones o en el Contrato correspondiente y ello no implicará costos extras para el MITIC. </t>
  </si>
  <si>
    <t>El adjudicado deberá tener en alta consideración la aplicación de la ética profesional, en todas y cada una de las fases del trabajo, El MITIC se reserva el derecho de confidencialidad, en torno al proyecto, su implementación y toda la documentación emanada de todos los servicios.</t>
  </si>
  <si>
    <t>El adjudicado debe elaborar el proyecto completo, los planos generales, el plano de detalle, memorias de cálculo y dimensionamiento de cada uno de los componentes de todas las estructuras edilicias, instalaciones en general, elementos, equipos, partes y demás documentación necesaria para la construcción, procurando la mejor solución técnica para alcanzar o superar la calidad especificada en el presente PBC.</t>
  </si>
  <si>
    <t xml:space="preserve">El adjudicado tendrá a su cuenta y cargo la elaboración y aprobación, por parte del Ministerio del Ambiente de Paraguay, de la Evaluación de Impacto Ambiental y Social y todo lo que fuere necesario, respecto del proyecto y el sitio de implementación. El MITIC podrá entregar al adjudicado, las autorizaciones que precise para llevar a cabo estas tareas, y realizará su mejor esfuerzo para apoyar en la agilización de las gestiones ante la institución correspondiente.
En caso de demora en los trámites, el adjudicado deberá informar al MITIC acerca de la situación, mediante nota. Cuando dicha demora se deba a cuestiones ajenas al adjudicado, MITIC no imputará penalizaciones al adjudicado y apoyará en la agilización de las gestiones.  </t>
  </si>
  <si>
    <t xml:space="preserve">El adjudicado deberá gestionar la aprobación de los planos finales por parte de la Municipalidad correspondiente, además de las licencias para la construcción e implementación del Proyecto, etc. Los gastos de estos trámites correrán también por cuenta del mismo. El MITIC podrá entregar al adjudicado, las autorizaciones que precise para llevar a cabo estas tareas, y realizará su mejor esfuerzo para apoyar en la agilización de las gestiones ante la institución correspondiente. 
En caso de demora en los trámites, el adjudicado deberá informar al MITIC acerca de la situación, mediante nota. Cuando dicha demora se deba a cuestiones ajenas al adjudicado, MITIC no imputará penalizaciones al adjudicado y apoyará en la agilización de las gestiones.  </t>
  </si>
  <si>
    <t>El adjudicado deberá elaborar y presentar al MITIC las especificaciones técnicas de todos los equipos, materiales, mobiliarios, insumos, componentes, etc. que se utilizarán en la construcción, equipamiento y puesta en operación del Data Center y NOC de Servicios del MITIC, en planillas respectivas, por cada subsistema o área del proyecto, indicando, por ejemplo, proporciones de preparado de hormigón armado, calidad, normas y/o estándares cumplidos, pisos, pinturas, acabados, componentes del sistema electrico, del de refrigeración, monitoreo, garantías, entre otros, en concordancia a lo especificado en el presente PBC y el proyecto de diseño aprobado y certificado; al momento de la implementación, cualquier cambio deberá ser informado y estar aprobado por el MITIC; los elementos que reemplazarán a los planificados, deberán ser de igual o mejor calidad y no atentar contra la certificación de la Construcción ni la calidad de la solución.</t>
  </si>
  <si>
    <t>El adjudicado deberá presentar, mínimamente, detalles de:
* Precios unitarios y totales.
* Listado de Equipos a instalarse, en: energía, climatización, cableado eléctrico y de datos, racks, gestión, y otros relacionados a los ambientes del Data Center. Si cuenta con mas de una marca representada, deberán presentar las opciones de equipos de capacidades equivalentes, al MITIC, para la toma de decisiones. Los racks de equipos deberán ser iguales y de la misma marca y todos los elementos dentro de la sala, preferentemente, deberán poseer un mismo color (salvo funcionalidad o reglas fundamentadas) y estar de acuerdo a las mejores prácticas y estándares del área.
* Obras complementarias y/o de crecimiento futuro.
* Plan de Puesta en funcionamiento con tiempos.
* Plan de Mantenimientos preventivos, por Subsistemas y áreas, con tiempos.</t>
  </si>
  <si>
    <t>El adjudicado deberá construir, equipar, probar, poner en operación, colaborar en la operación y mantener durante el periodo de garantía, el Data Center y NOC de Servicios del MITIC, junto con todos sus subsistemas y con el acabado aprobado, de acuerdo a todo lo planificado, diseñado y, para el caso del Data Center, certificado por el UPTIME INSTITUTE. Finalizada la puesta en operación, deberá realizar todos los trámites, gestiones y acciones necesarias, a su cuenta y cargo, hasta lograr la certificación de la construcción, en el tiempo establecido en el cronograma y entregar al MITIC, el certificado y todo lo relacionado. Dentro del periodo de garantía deberá realizar todos los trámites, gestiones y acciones necesarias, a su cuenta y cargo, hasta lograr la certificación de la operación y entregar al MITIC, el certificado y todo lo relacionado.</t>
  </si>
  <si>
    <t>El adjudicado, para toda la solución Data Center y NOC de Servicios, deberá realizar un Procedimiento de Evacuación de todo el personal, para el caso de presentarse dicha necesidad. Tanto las visitas, proveedores, operadores y todo el personal de servicios, deberán conocer cómo actuar en caso de necesitar evacuar la instalación. Entregar o mostrar la información básica sobre cómo actuar ante una situación de emergencia a todas las visitas, así como realizar formaciones regulares a todos los implicados en la operación diaria.
Deberá establecer un manual de procedimientos, actualizable y disponible para el personal, con todas las indicaciones necesarias para situaciones de emergencia y, realizar al menos un simulacro de evacuación, por sorpresa, al año con medida de los tiempos que se tardan en llevar a todo el personal al punto de encuentro definido y establecido en el procedimiento.</t>
  </si>
  <si>
    <r>
      <t>Se requieren 2 (dos) cuartos de Equipos, para servidores internos y externos, con un esquema de posibilidad de puesta en operación total o gradual conforme a demanda, distribuidos de la siguiente manera:
Sala 1:
* 1 jaula de 10 Racks de servidores.
*2 jaulas de 5 Racks de servidores cada una.
* 24 Racks en área común.
Sala 2:
* 1 jaula de 10 Racks de servidores.
*2 jaulas de 5 Racks de servidores cada una.
* 24 Racks en área común.
Además se requieren 5 (cinco) cuartos de Equipos, para servidores internos:
* Sala para la Nube del MITIC con 10 (diez) Racks de Servidores
* Sala para el NOC de Servicios con 4 (cuatro) Racks de Servidores
* Sala de Operaciones del Data Center y Seguridad con 4 (cuatro) Racks de Servidores
* Sala de servicios internos o Backoffice con 3 (tres) Racks de Servidores
* Sala Pruebas con 1 (un) Rack de Servidores
Deberán ser considerados, además, los elementos necesarios para el correcto funcionamiento de éstos (elementos de refrigeración, racks de cableado estructurado, alimentación eléctrica, sistema de extinción de incendios, etc.).</t>
    </r>
    <r>
      <rPr>
        <sz val="12"/>
        <rFont val="Arial"/>
        <family val="2"/>
      </rPr>
      <t> En los anexos, son presentadas las cantidades mínimas estimadas.</t>
    </r>
  </si>
  <si>
    <t>Sala de Monitoreo y Operación del Data Center, totalmente amoblado y equipado para 4 operadores.</t>
  </si>
  <si>
    <t>De manera a satisfacer las necesidades propias del MITIC, no interferir con las actividades críticas del Data Center y respetar los delineamientos de separación de actividades y flujo de personal, para las certificaciones del UPTIME INSTITUTE, se requiere un NOC de Servicios del MITIC, en el mismo predio de implantación del Proyecto, pero en edificación separada del Data Center, totalmente amoblado, equipado y puesto en producción, en cada una de sus dependencias, para 30 operadores en sala común, más 10 operadores en sala diferencial, además de las salas y dependencias de complemento y soporte para el normal y eficiente desenvolmiento de las tareas y misiones. Las salas y medidas estimadas, se presentan en el Anexo 2 - Áreas.</t>
  </si>
  <si>
    <t>Todos los ambientes no administrativos, es decir las salas críticas, junto con la sala de pruebas, sala de seguridad, salas de operadores y pasillos de circulación, deberán contar con piso falso de 60cm de alto o de acuerdo a las normas; a excepción de ambientes como sala de Generadores, bombas, transfos, etc.</t>
  </si>
  <si>
    <t>Para el sistema de energía, el adjudicado deberá proveer una acometida subterránea, de red eléctrica (desde la subestación mas cercana, capaz de brindar el servicio, coordinado con la ANDE), junto con una solución de sistema de transformación y dos sistemas de generación propia, tableros, transferencias automáticas, integrados al Sistema de Monitoreo y Operación del Data Center, e instalados en ambientes dedicados para tal fin, para proteger de las inclemencias ambientales a los equipos y a las personas. La capacidad de este sistema de energía deberá ser suficiente para alimentar el 100% de la carga de la solución de Data Center y NOC de Servicios del MITIC, más un 10% estimado para posibles crecimientos futuros.</t>
  </si>
  <si>
    <t>Para la seguridad de la solución de Data Center y NOC de Servicios del MITIC, se deberá contemplar, mínimamente, vallado perimetral, control de acceso en todas las puertas, barreras de fuego de al menos 120 minutos en la estructura y accesos, sistema contra incendios con agente limpio para los ambientes críticos del Datacenter y/o seco, y sistema de extinción manual para las áreas administrativas y extinción a agua con hidrantes para las áreas externas. En las especificaciones y anexos, se brindan mayores detalles para las consideraciones.
Además, se deberá contemplar un sistema de video vigilancia tanto perimetral como dentro de los ambientes, con todos los criterios y buenas prácticas del área.</t>
  </si>
  <si>
    <t>Para el sistema de cableado de datos se contemplan varios componentes:
1.	Corresponde a la interconexión activa y pasiva de los enlaces de datos, utilizando tanto Fibra Óptica Multi y Monomodo, como UTP, patcheras, etc., mínimamente de categoría 6a.
2.	Cableado de Racks redundantes en fibra óptica OM4, OS2 y/o UTP, según necesidades, con un mínimo de 10G para colocation, hasta 40/100G para los Servicios de Nube y troncales, 1G para servicios internos, etc.
3.	Cableado de Back Office con UTP
4.	Cableado para los Sistemas de Gestión y Monitoreo</t>
  </si>
  <si>
    <t>El adjudicado deberá proveer sistemas de gestión y monitoreo para Datacenter, además de funciones de gestión de edificios para los sistemas eléctricos, hidráulicos y de seguridad de toda la solución de Data Center y NOC de Servicios del MITIC.</t>
  </si>
  <si>
    <t>En cuanto a la solución de racks, deberá ser de fabricación en serie, todos homogéneos en marca, forma, altura, profundidad y color, el cual se desea que, preferentemente, sea blanco (para el ahorro en la iluminación, que podría suponer costos operativos mas convenientes para el MITIC). Con respecto al ancho podrá variar en dos medidas, para los equipos TI y para los equipos de redes y telecomunicaciones.</t>
  </si>
  <si>
    <t>En conjunto con todas las demás estimaciones para determinar el valor global de su oferta, el oferente deberá realizar el cálculo, diseño y dimensionamiento del sistema de energía del Data Center, con estimaciones de crecimiento futuro, para determinar la capacidad de los sistemas, elementos y circuitos de energía necesarios para alimentar toda la Solución de Data Center y NOC de Servicios del MITIC. Deberá contemplar crecimiento futuro gradual y ordenado, en concordancia con obras civiles y crecimiento de cantidad y capacidad de equipos, aplicando las normas internacionales para Data Centers, pero estar dotado con el total de capacidad, desde su puesta en operación.</t>
  </si>
  <si>
    <t>El suministro de energía eléctrica del Data Center debe garantizar un servicio continuo, estable, sin interrupciones y con mantenimiento concurrente, para ello se deberán cumplir con los criterios del UPTIME INSTITUTE y reglamentaciones locales; a continuación se citan las recomendaciones  mínimas, a seguir:
* UPTIME INSTITUTE, TIER III
* Norma Paraguaya para instalaciones eléctricas y las que correspondan para el país.
* IEC60364, Comisión electrotécnica internacional, instalaciones eléctricas en baja tensión, en su última versión vigente.
* IEC62305, protección contra descargas atmosféricas, en su última versión vigente.
* ANSI/TIA 607 “General Telecommunications Bonding and Grounding for Costumer Permises”, en su última versión vigente.
* NEC 250, National Electrical Code, instalaciones eléctricas de EEUU, en su última versión vigente.
* TIA 942-B o la más reciente, Telecommunications Industry Association, Telecommunication Infrastructure Standard for data center, en su última versión vigente.</t>
  </si>
  <si>
    <t>A partir del punto anterior (desde la estación transformadora), todos los cableados serán: externos, subterráneos e internos, por piso técnico y/o por bandejas superiores, según diseño definido; minimizando la cantidad de entradas de cableados a las salas críticas y en cumpliendo con las normativas indicadas en el presente Pliego de Bases y Condiciones</t>
  </si>
  <si>
    <t>Todos los sistemas y sus componentes deberán estar aterrados de acuerdo a sus requerimientos y normas aplicables; cumpliendo en particular, para las salas técnicas, con ANSI/TIA 607-D.</t>
  </si>
  <si>
    <t>Energía Baja Tensión: Transformadores de MT/BT de capacidades necesarias y suficientes para abastecer a toda la Solución de Data Center y NOC de Servicios del MITIC, a su máxima capacidad, a ser instalado en la sala o espacio de Transformadores. Se deberá tener en especial respeto las recomendaciones para las certificaciones del UPTIME INSTITUTE, que son exigidas, de manera a que, si corresponde, se brinden las soluciones de transformadores necesarias para la alimentación eléctrica independiente, tanto para Data Center, como para NOC de Servicios. Para el caso de redundancias, se deberá tener especial cuidado de que todos los transformadores y demás componentes esten operativos, de manera a evitar daños por acumulación de agua en el aceite y pérdida de la no conductividad del refrigerante, etc.</t>
  </si>
  <si>
    <t>Grupos generadores diésel cabinados para reducción de ruidos, integrados al Sistema de Monitoreo y Operación del Data Center: 
* Un sistema de generación propia redundante, es decir, lado A y lado B.
* Para cada lado (A y B), se deberá proveer 1 grupo generador en configuración N, instalado con un tablero de paralelismo, considerando la capacidad máxima de diseño.
* Para cada lado (A y B), autonomía de, al menos 24 horas, teniendo especial cuidado en minimizar todos los posibles riesgos para el Data Center y garantizar la mas alta certificación en Operación Sustentable, teniendo en cuenta lo que indique el UPTIME INSTITUTE, con tanque de reabastecimiento con sistema de bombeo y de trasvase por gravedad (para continuidad en caso de fallas) hacia los tanques internos de los grupos generadores, configurado para realizar recirculación del combustible, para evitar el deterioro de la calidad del mismo; dimensionado para la máxima capacidad de la Solución Data Center y NOC de Servicios del MITIC, solicitada.
* Para cada lado (A y B) 1 tablero de paralelismo, si correspondiere para la eficiencia, con capacidad para soportar la carga máxima de diseño.
* Además, un generador para las bombas de los hidrantes del sistema contra incendios.</t>
  </si>
  <si>
    <t xml:space="preserve">Se deben incluir los Bancos de Pruebas de cargas resistivas y calóricas, uno de cada uno, de la capacidad máxima de diseño del Datacenter y con regulación, almacenables en el depósito del Data Center. Además de lineas de descarga fija con puntos de conexión sencilla, con la potencia necesaria en base al diseño. Estos serán utilizados para las fases de pruebas de operación, como además para las pruebas periódicas de los grupos generadores y demás elementos de la solución Data Center y NOC de Servicios del MITIC, que lo requieran. </t>
  </si>
  <si>
    <t>UPS de tecnología IGBT de doble conversión (true on Line) conformado por rectificador, regulador de voltaje e Inversor, con bypass interno, rodeo externo para mantenimientos, criterios de redundancia aplicados, integrado al Sistema de Monitoreo y Operación del Data Center.
* Para cada lado (A y B) 1 Sistema UPS que sea modular y escalable con capacidad flexible, que deberán abastecer la demanda máxima de la Solución solicitada.
- Los sistemas de UPS descritos, deberán estar debidamente diferenciados por servicios y mínimamente deberán energizar todos los racks y equipos de la Carga crítica, además de las salas de monitoreo de la Solución de Data Center y NOC de Servicios del MITIC.
* Para cada lado (A y B) 1 Sistema UPS que sea modular y escalable con capacidad flexible, que deberá abastecer la demanda máxima del sistema de enfriamiento hasta la demanda máxima de la Solución solicitada.
- Estas UPSs deberán energizar todas las manejadoras de todos los ambientes (únicamente ventiladores y control), las bombas y válvulas del circuito secundario del sistema de agua helada y la etapa de control de los chillers además de otras cargas menores.
* Una solución central de UPS para energizar las tomas de corriente regulada y otras cargas menores, del ANEXO 2 - ÁREAS, con especial enfoque en los ambientes y equipos de operación y monitoreo del Data Center y NOC de Servicios del MITIC.
* Para todas las UPS la autonomía mínima en modalidad batería debe ser de, al menos, 15 minutos a su máxima carga de diseño.
* Para las UPS de cargas críticas y de cooling, las baterías deberán ser de Li-Ion; para las cargas menores pueden ser baterías VRLA.
* Una UPS central para el sistema contra incendios, con hidrantes, para energizar a las bombas de los hidrantes.
* Para las UPS de carga crítica y del sistema de enfriamiento, deberán contar con doble alimentación.
* Todas las UPS deberán contar con tablero externo de bypass.
* Todas las UPS deberán contar con tablero de protección a la entrada y tableros de distribución a la salida.</t>
  </si>
  <si>
    <t>Sistema de tierra para toda la Solución de Data Center y NOC de Servicios del MITIC, solicitada, con resistencia menor a 5 ohms, de acuerdo a las normas y estándares correspondientes del área ANSI/TIA y cumpliendo requerimientos para la certificación solicitada. La configuración debe contemplar mínimamente lo siguiente:
* Debe contar con protección contra descargas atmosféricas. El sistema de protección general deberá calcularse teniendo en cuenta el área equivalente de toda la Solución diseñada.
* Protección ante transientes de primer, segundo nivel y tercer nivel.
* La puesta a tierra de los transformadores debe corresponder al sistema TN-C (conductor neutro y el conductor de protección están combinadas en un único conductor en todo el sistema).
* La puesta a tierra a partir del tablero de distribución principal AC hacia las cargas debe corresponder al sistema TN-S (conductor de protección separado en todo el sistema).
* Todos los anillos y/o mallas construidas en los diferentes sectores de la Solución Data Center y NOC de Servicios del MITIC, deben quedar unidas y formar un único sistema de puesta a tierra.
* El sistema de aterramiento debe tener puntos de control y mantenimiento.</t>
  </si>
  <si>
    <t>Se debe contemplar en el diseño, el plano del sistema de distribución y conexión notando los puntos de ubicación de las lámparas (tipo LED acordes para Data Centers), las luces de emergencia (con autonomía de al menos 3 horas), interruptores, tableros de control, etc., siguiendo estándares y buenas prácticas de tecnología actual para soluciones de Data Centers.</t>
  </si>
  <si>
    <t>Debe tener la capacidad de filtrar, enfriar, humidificar y deshumidificar el aire hasta valores holgadamente aceptables para operaciones de estas características, montada de manera tal que no produzca vibraciones. Siguiendo, mínimamente, delineamientos del ASHRAE y recomendaciones y buenas prácticas para Data Centers.</t>
  </si>
  <si>
    <r>
      <t>A fin de evitar la propagación de incendios, los ductos de aire que actúan en distintos sectores o salas, no deberán pasar a través de las áreas productivasu oficinas, y cuando ello no pueda ser evitado, deberán incluirse soluciones de compuertas o pasos contra incendios.</t>
    </r>
    <r>
      <rPr>
        <sz val="12"/>
        <rFont val="Arial"/>
        <family val="2"/>
      </rPr>
      <t> </t>
    </r>
  </si>
  <si>
    <t>Los equipos críticos del sistema de enfriamiento, deberán contar con capacidad para doble alimentación y ser instalados a las fuente A y B, con solución de fuente de energía ininterrumpida mínimamente para mantener operativos los controladores críticos y el sistema de ventilación.</t>
  </si>
  <si>
    <t>Sistema de enfriamiento por agua, mediante un circuito de tuberías conformadas por un grupo de chillers y las unidades enfriadoras internas (inrows o inrooms). Deberá contar con tanques de compensación, tratamiento de agua.
* Chillers en configuración N+1 con capacidad para abastecer a la máxima carga crítica de la solución, y con posibilidad de crecimiento futuro.
* El circuito de tuberías de refrigeración deberá contar con bombas de velocidad variable, integradas al sistema de monitoreo y operación del Data Center, en configuración N+1.
* Las válvulas del circuito secundario deberán estar integradas y controladas por el sistema de monitoreo y operación del Data Center.
* Sistema de enfriamiento por fila o por sala en configuración N+1 por fila y/o N+2 por sala, según la densidad de la carga en los racks:
- Para jaulas, MDA y salas pequeñas de equipos se deberán proveer INROWS. 
- Para las demás salas se podrá proveer INROOMS.
- Todos los equipos en las salas deberán contar con sensor de derrame de líquidos.
- N+2: jaulas, comunes, nube, UPS.
- N+1: salas MDA, Sala_SP (Proveedor de Servicios), Backoffice, NOC_SERV, OPER_DCySEG
- N+1: chillers, bombas
- N: acometida de agua para tanques de compensación de los chillers, tanques de compensación de los chillers, acometida de agua para humidificación, drenajes de condensados y de salas
* Humidificación en todos los ambientes críticos en configuración N.
- Para las jaulas, adicional a los InRow, si correspondiere para la eficiencia.
- Para las demás salas se lo puede incluir en los InRoom.</t>
  </si>
  <si>
    <t>Deberá contemplar Sistema de contención de Pasillos Calientes compatible con los racks.</t>
  </si>
  <si>
    <t>Debe implementarse un sistema con detección temprana de incendios, alarma y extinción automática, en todos ambientes críticos con Agente Limpio para la Extinción. Deberá estar integrado al sistema de monitoreo y operación del Data Center.
El Sistema de Detección de Incendios deberá cumplir con la función de detectar conatos de incendio y deflagraciones, avisando oportunamente a los operadores y otros agentes externos (bomberos, personal clave de la organización) a través del sistema de alarma para apoyar los planes de extinción y evacuación.</t>
  </si>
  <si>
    <t>Deberá equipar y poner en producción de manera integral la sala destinada para albergar los equipos de almacenamiento y gestión, contemplando la cantidad de racks, cableado, equipos de red y demás elementos componentes de la solución; además de la sala destinada para el monitoreo y manejo de los componentes de la solución, a ser equipada, puesta en producción con equipos y mobiliarios ergonómicos, para 2 operadores con sus respectivas consolas de gestión de la solución y un video Wall que permita desplegar las imágenes captadas por las cámaras y sensores en general.</t>
  </si>
  <si>
    <t>* Video Vigilancia y Control de Acceso en todas las puertas, internas y externas.
* Control de acceso implementado por capas, en donde a medida que se accede a los ambientes críticos aumenta la seguridad y en consecuencia el tipo de dispositivo. Este sistema deberá integrarse al sistema de operación y monitoreo del Data Center. Para los niveles críticos se deberán implementar, además, dispositivos biométricos.
* Video vigilancia, con la cantidad de cámaras, entre internas y externas, necesarias para cubrir toda la solución Data Center y NOC de Servicios del MITIC, distribuidas en accesos, pasillos, exteriores y perímetro. Este sistema deberá integrarse al sistema de operación y monitoreo del Data Center.
* Las cámaras de exteriores deberán contar con funcionalidad PTZ.
* El almacenamiento deberá dimensionarse como para almacenar imágenes, por al menos 3 meses.</t>
  </si>
  <si>
    <t>El Diseño debe contemplar una Sala de Operaciones y Monitoreo para el Data Center, totalmente equipada y amoblada (escritorio y sillas ergonómicas para operación 24/7), con capacidad para albergar a, al menos, cuatro (4) operadores, cada uno con todos los elementos necesarios (PC de última generación, de acuerdo a los estándares de tipo Avanzado, del MITIC, con dos pantallas, Teléfono IP, auriculares con micrófono, etc.), la sala deberá contar con paneles de monitoreo tipo video walls, de 2x4 módulos de 50”. Además se deberá contemplar una sala contigua con acceso a la sala de monitoreo, totalmente equipada y amoblada (escritorio y sillas ergonómicas para operación 24/7), con capacidad para albergar a, al menos, cinco (5) técnicos especializados, esta sala será la utilizada por los operadores del proveedor adjudicado durante los 3 años de la operación en el periodo de garantía, posteriormente será utilizada para complemento de la sala de monitoreo y/o para técnicos de proveedores externos.</t>
  </si>
  <si>
    <t>La solución deberá contar con ingresos tanto peatonales como vehiculares, diferenciados, para el Personal, las Vistas, y los equipos/proveedores. El almacén del Data Center, deberá contar con acceso de carga/descarga y plataforma autoelevadora de ancho mínimo 2,50 metros, profundidad mínima 2,50, altura máxima 1,50 metros y hasta 3 Ton de capacidad, para la descarga con cierta facilidad. La plataforma puede ser electrica (preferentemente) o hidráulica y se debe incluir su mantenimiento.</t>
  </si>
  <si>
    <t>La solución deberá contemplar un flujo de visitas totalmente aislado de las actividades propias del Data Center, con opciones de vidrios templados, en el extremo contrario a los VideoWalls en: la sala Sala de Monitoreo y Operación del Data Center, en la Sala de Crisis de modo a que puedan ser exhibidas y, para el caso de la sala común del NOC de Sercicios del MITIC, desde una planta superior o donde se acuerde con el MITIC, en el diseño.</t>
  </si>
  <si>
    <r>
      <t>El Diseño debe contemplar una Solución de Edificio de Operaciones y Monitoreo de todos los servicios ofrecidos por el MITIC, independiete al Data Center, totalmente equipada, amoblada y funcional, con capacidad para albergar, en ambiente común a, al menos, treinta (30) operadores, más 10 operadores en sala diferencial (SOC), cada una con todos los elementos necesarios (PC de última generación, de acuerdo al estándar del tipo Avanzado, del MITIC, ó superior, con dos pantallas, Teléfono IP</t>
    </r>
    <r>
      <rPr>
        <sz val="12"/>
        <rFont val="Arial"/>
        <family val="2"/>
      </rPr>
      <t> </t>
    </r>
    <r>
      <rPr>
        <sz val="11"/>
        <rFont val="Arial"/>
        <family val="2"/>
      </rPr>
      <t>, auriculares con micrófono, etc.), el ambiente común deberá contar con paneles de monitoreo tipo video walls, de 3x6 módulos de 55”, y la sala diferencial un videowall de 2x2 55", todas de última generación y con capacidad de operación 24/7, además de mobiliarios (escritorios, sillas, etc.) ergonómicos, para operación 24/7, PC de última generación, de acuerdo al estándar del tipo Avanzado, del MITIC, con dos pantallas, para cada uno de los operadores.</t>
    </r>
  </si>
  <si>
    <t>Además de la sala de monitoreo y operación de servicios (ambiente común) y la sala diferencial (SOC), se deberá contemplar, para el diseño e implementación, salas o ambientes también totalmente amoblados y equipados con computadoras, medios audiovisuales y demás equipos necesarios de ultima generación, de acuerdo a la siguiente distribución, mínima más no limitativa: al menos 6 oficinas destinadas a jefaturas, 1 oficina para gerencia, 2 salas para reuniones de, al menos 10 personas, cada una, 1 sala para 20 personas equipada para capacitaciones. Areas complementarias como baños, cocina/comedor, estar, recepción, areas de esparcimiento, etc, totalmente equipadas, amobladas y funcionales. Contemplar el Anexo 2 - Áreas para el dimensionamiento y estimaciones correspondientes.</t>
  </si>
  <si>
    <t>DISEÑO Y CONSTRUCCIÓN DE OBRAS CIVILES PARA TODA LA SOLUCIÓN DATA CENTER Y NOC DE SERVICIOS DEL MITIC</t>
  </si>
  <si>
    <t>El adjudicado deberá presentar el diseño y planos en detalle de la solución que incluya dimensiones, materiales a ser empleados en la construcción, cantidades y otros que pudieran llegar a presentarse en el desarrollo del proyecto de tal forma que éste garantice la buena ejecución de los trabajos de construcción de los ambientes del Data Center y el NOC de Servicios del MITIC. Deberá cumplir con los requerimientos locales (Normas/Reglamentaciones Municipales, Nacionales y las que correspondieren para el Paraguay) e internacionales para construcciones civiles y con especial enfoque en normas que colaboren para la obtención de las certificaciones exigidas. 
Para la resolución de discrepancias entre el Adjudicado y el MITIC, en cuanto a las obras civiles, el Ministerio de Obras Públicas y Comunicaciones del Paraguay, tendrá la potestad de deliberar, en la oferta se deberá presentar una Declaración Jurada al respecto.</t>
  </si>
  <si>
    <t>Además, el adjudicado, deberá realizar la definición de alto nivel de las fundaciones y cimentación, movimientos de tierra, muros de contención y muros estructurales (minimizando la presencia de ventanas), estructura de hormigón armado acorde a las capacidades solicitadas, albañilería, mampostería, acabados de construcción, fachadas, perfiles, puertas, muebles fijos y modulares, sistemas de electricidad, sistemas de agua potable, sistemas de aguas servidas, sistemas sanitarios, , sistemas de incendio, sistema de telefonía, sistemas de iluminación, aires acondicionados, seguridad y accesos, etc.</t>
  </si>
  <si>
    <t>El oferente debera presentar una estimación de las dimensiones y capacidades de la solución solicitada; presentar un layout completo, con vistas, plantas, perspectivas y cortes, en base a niveles de desarrollo de Alto Nivel.</t>
  </si>
  <si>
    <t>Estudio geotécnico de suelos del lugar de implantación del proyecto. Si bien el MITIC entregará datos preliminares de suelos de la zona de implantación del proyecto, cada oferente que desee participar de la Licitación y de manera a realizar correctamente la preparación de su oferta, deberá realizar su propio estudio de suelos, y los que correspondan, para verificar las condiciones geológico-geotécnicas (mecánicas, hidráulicas, etc.) en la zona de implementación del proyecto y presentar una Declaración Jurada de que conoce y acepta las condiciones del terreno y que realizará las fundaciones y demás acondicionamientos correspondientes para garantizar la correcta implementación de obras.
Las visitas al sitio de implementación del proyecto, serán coordinadas entre los interesados y el MITIC y éste otorgará las autorizaciones correspondientes para la realización de los estudios.</t>
  </si>
  <si>
    <t>Las estructuras edilicias deberán ser proyectadas: para el caso del Data Center con, al menos, una planta, con techo de losa preparada para soportar los mismos niveles de seguridad que las paredes, con implementaciones necesarias para evitar acumulación de liquidos, filtraciones, entre otros; para el caso del NOC de Servicios del MITIC, contar con, al menos, dos plantas, la planta superior deberá contar con techo de losa e implementaciones necesarias para evitar acumulación de liquidos, filtraciones, entre otros.
Las estructuras de las salas de TI y las salas de monitoreo tanto del Data Center como del NOC de Servicios del MITIC, deberán estar preparadas para evitar interferencias, generadas por señales electromagnéticas, en los equipos y las que correspondieren para una operación contínua 24/7.</t>
  </si>
  <si>
    <t>Todo el cableado estructurado deberá estar debidamente documentado, siguiendo delineamientos de estandares del área (con diagramas, nombres, etiquetas, tanto físicamente como también en las configuraciones de los equipos y sistemas y en el sistema de operación del Data Center, etc.), para facilitar los mantenimientos futuros. Se requieren los siguientes planos:
i.	Plano de ubicación de áreas de distribución de Fibra Óptica, UTP, Coaxial, energía AC, energía DC, CCTV, etc.
ii.	Plano de sistemas de escalerillas para el Cableado en al menos 3 o 4 niveles de bandejas, según corresponda (Ej: energía AC, energía DC, fibra y cobre), ó soluciones superiores y más eficientes para el proyecto.</t>
  </si>
  <si>
    <t>Se requiere que toda la solución implementada, toda la infraestructura y todos los sistemas, junto con la solución edilicia, cuenten con servicios posteriores a la puesta en producción, de acuerdo al cronograma anexo, durante, al menos, 3 años.
El adjudicado deberá brindar, al menos, los siguientes servicios:
•	Gestión y operación de la solución.
•	Mantenimiento preventivo.
•	Garantía y mantenimiento correctivo.
•	Servicio de Atención Telefónica.
•	Servicio de seguimiento de reclamos, Ticketing.
•	Respaldo inmediato, por parte del fabricante, para los componentes críticos del Data Center y NOC de Servicios del MITIC.
Todos los servicios deberán ser provistos bajo la modalidad de 7x24x365.</t>
  </si>
  <si>
    <t>El adjudicado deberá entregar el cronograma de mantenimiento preventivo de toda la infraestructura (edilicia, hardware y software), por el mismo período mínimo de la validez de la garantía de 3 años.
El cronograma deberá respetar todas las actividades y en la periodicidad requerida y validada por cada fabricante, de sus dispositivos instalados en el Datacenter.
El ajudicado deberá agregar el cronograma de mantenimiento para las áreas comunes incluyendo las tareas de jardinería y paisajismo, como así también el mantenimiento de las áreas administrativas, tanto en los equipos y mobiliarios instalados como en las estructuras edilicias.
Al finalizar el tercer año de la garantía, el adjudicado deberá realizar un ultimo upgrade y update de todos los sistemas software y firmware, controladores, etc., que componen la Solución provista mediante estos términos de referencia y dejarla en su úlima versión estable respaldada por su fabricante. Ésto, con el objetivo de que toda la solución siga operativa y que el MITIC disponga de tiempo suficiente para iniciar los procesos licitatorios necesarios para contar con servicios de soporte y mantenimiento, posteriores al periodo de garantía.</t>
  </si>
  <si>
    <t>Para poder realizar las tareas de mantenimiento preventivo de acuerdo con el cronograma establecido, el adjudicado deberá entregar el inventario de repuestos e insumos necesarios para soportar los equipos de misión crítica y demás elementos que posibilitan el normal desenvolvimiento en la operación de la solución por el periodo de un año de servicio, conforme utilización el adjudicado deberá reponer el stock hasta completar el tercer año.</t>
  </si>
  <si>
    <t>El adjudicado deberá reponer todo el inventario de stock de repuestos a medida que se va consumiendo, manteniendo siempre el inventario inicial en todo momento, hasta el final del periodo de 3 años de garantía y mantenimiento.</t>
  </si>
  <si>
    <t>Para los sistemas e infraestructuras no críticos y que no impliquen peligro de interrupción en el normal deselvolmiento de las operaciones, que pudiera sufrir desperfectos o fallas, el oferente deberá cumplir con el siguiente cronograma SLA:
TIEMPO DE ATENCIÓN &lt;30 minutos
TIEMPO DE ARRIBO AL SITIO &lt; 6 horas
TIEMPO DE IDENTIFICACION DEL PROBLEMA &lt; 30 minutos
TIEMPO DE AISLACION/RESOLUCION DEL PROBLEMA &lt; NBD (Siguiente día hábil)</t>
  </si>
  <si>
    <t>En los casos en que el fabricante cuente con un sistema de monitoreo, complementario a los servicios brindados desde la operación del NOC, el adjudicado deberá contratar, sin costos adicionales para MITIC, por un período igual a la garantía y mantenimiento, computables a partir de la puesta en operación del Datacenter, el servicio de monitoreo remoto 24/7, de los equipos críticos del Datacenter, por parte de los fabricantes de éstos, toda alerta deberá ser reportada al NOC . El adjudicado deberá realizar las configuraciones e implementaciones correspondientes para que cada fabricante pueda realizar el monitoreo de los equipos respectivos, con criterios de seguridad en redes y evitar intrusiones no autorizadas.</t>
  </si>
  <si>
    <t>Este servicio debe incluir, mínimamente, los siguientes equipos críticos: Grupos Generadores, UPS, Chillers, Aires de Precisión, rack PDUs, equipos de redes, soluciones de hardware y software, etc.</t>
  </si>
  <si>
    <t xml:space="preserve">Todo informe generado por plataforma de monitoreo de fabricante deberá ser entregado al NOC del Data Center para su gestión. Durante el periodo de operación a cargo del adjudicado, éste deberá entregar en forma mensual un reporte de estado incluyendo las acciones, medidas tomadas para la remediación sobre las advertencias y/o ocurrencias de fallas que hubieren existido y sugerencias necesarias para anticipar la ocurrencia de fallas. </t>
  </si>
  <si>
    <t>OBJETIVOS ESPECÍFICOS</t>
  </si>
  <si>
    <t>Contratar una empresa (individual o resultado de una APCA/Consorcio) especializada en Data Centers, que demuestre fehacientemente, a través de experiencias documentadas, la capacidad de diseñar, construir, poner en operación y certificar un Data Center con niveles de redundancia que permitan tareas de mantenimiento predictivo, preventivo y correctivo de cada uno de los componentes de la infraestructura, sin interrupción del servicio y con ingenierías documentadas para que tanto el proyecto de diseño como la construcción, sean Certificados por el UPTIME INSTITUTE, con nivel TIER III.</t>
  </si>
  <si>
    <t xml:space="preserve">Contemplar, en el diseño e implementación, seguridad y acceso diferencial, incremental a medida que se avanza hacia las salas críticas (al menos 5 niveles de acceso), para el acceso al equipamiento de TI (Tecnología de Información) del Data Center, siguiendo normas y buenas prácticas del área. </t>
  </si>
  <si>
    <t>Tanto el Cableado Eléctrico, como el Cableado Estructurado de Datos deberán estar diseñados e implementados de acuerdo a normativas internacionales, con la capacidad de soportar fallas en sus componentes, sin interrupción de los servicios, permitir mantenimientos concurrentes sin la necesidad de realizar ventanas de trabajo; esto es que cuente con caminos alternativos y equipamiento redundante en cada uno de sus componentes críticos y estar dotados de una inteligencia y automatizaciones que permitan una Operación y Mantenimientos con la menor intervención humana posible. </t>
  </si>
  <si>
    <t>Satisfacer, principalmente, las recomendaciones del Uptime Institute, para el nivel TIER III y, además, tener en consideración, como complementos, los estándares internacionales propuestos para Data Centers, ANSI/BICSI 002-2019 y el ANSI/TIA-942 versión B o su versión más reciente, siempre y cuando estos no entren en conflicto con la normativa del Uptime Institute para TIER III; cumpliendo como mínimo con lo estipulado en estos términos de referencia, incluyendo niveles de protección crecientes desde las áreas públicas hacia los recintos más sensibles y críticos, que permitan documentar los riesgos que han sido controlados, y los riesgos residuales que han sido asumidos, para cada uno de los niveles de seguridad ofrecidos.</t>
  </si>
  <si>
    <t>Obtener la certificación del Diseño (Tier Certification of Design Documents), la certificación de la construcción (Tier Certification of Constructed Facility), ambas en el nivel TIER III. Además realizar todos los procedimientos, implementaciones en la operación y documentaciones, necesarios y suficientes, para lograr la certificación de la operación sustentable del Data Center y obtener la Certificación en Operación Sustentable (Tier Certification of Operational Sustainability - TCOS) más alta posible.</t>
  </si>
  <si>
    <t>Implementar, de manera integra (obas, equipamientos, instalaciones, puesta en operación, etc.), a parte de la sala de operaciones del Data Center, un NOC de Servicios para la operación, el monitoreo y la gestión de todos los servicios ofrecidos por el MITIC, tanto a nivel de Gobierno Digital, conectividad, infraestructura, seguridad, gestión en línea, etc., cuyos equipos y sistemas deberán estar en una sala exclusiva, dentro del Data Center y estar enlazada por fibras ópticas exclusivas con dicho NOC.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</si>
</sst>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rgb="FF000000"/>
      <name val="Calibri"/>
      <family val="2"/>
      <scheme val="minor"/>
    </font>
    <font>
      <sz val="11"/>
      <color rgb="FF000000"/>
      <name val="Calibri"/>
      <family val="2"/>
      <scheme val="minor"/>
    </font>
    <font>
      <sz val="14"/>
      <color theme="1"/>
      <name val="Calibri"/>
      <family val="2"/>
      <scheme val="minor"/>
    </font>
    <font>
      <b/>
      <sz val="11"/>
      <color rgb="FF000000"/>
      <name val="Calibri"/>
      <family val="2"/>
      <scheme val="minor"/>
    </font>
    <font>
      <b/>
      <sz val="14"/>
      <color rgb="FF000000"/>
      <name val="Arial"/>
      <family val="2"/>
    </font>
    <font>
      <sz val="11"/>
      <color theme="1"/>
      <name val="Arial"/>
      <family val="2"/>
    </font>
    <font>
      <sz val="11"/>
      <color rgb="FF000000"/>
      <name val="Arial"/>
      <family val="2"/>
    </font>
    <font>
      <b/>
      <sz val="12"/>
      <color rgb="FF000000"/>
      <name val="Arial"/>
      <family val="2"/>
    </font>
    <font>
      <b/>
      <sz val="11"/>
      <color theme="1"/>
      <name val="Arial"/>
      <family val="2"/>
    </font>
    <font>
      <b/>
      <i/>
      <sz val="11"/>
      <color theme="1"/>
      <name val="Calibri"/>
      <family val="2"/>
      <scheme val="minor"/>
    </font>
    <font>
      <sz val="8"/>
      <color theme="1"/>
      <name val="Calibri"/>
      <family val="2"/>
      <scheme val="minor"/>
    </font>
    <font>
      <sz val="11"/>
      <color rgb="FFFF0000"/>
      <name val="Calibri"/>
      <family val="2"/>
      <scheme val="minor"/>
    </font>
    <font>
      <b/>
      <sz val="12"/>
      <color theme="1"/>
      <name val="Calibri"/>
      <family val="2"/>
      <scheme val="minor"/>
    </font>
    <font>
      <b/>
      <sz val="10"/>
      <color rgb="FF000000"/>
      <name val="Arial"/>
      <family val="2"/>
    </font>
    <font>
      <sz val="11"/>
      <name val="Arial"/>
      <family val="2"/>
    </font>
    <font>
      <sz val="10"/>
      <name val="Arial"/>
      <family val="2"/>
    </font>
    <font>
      <i/>
      <sz val="11"/>
      <name val="Arial"/>
      <family val="2"/>
    </font>
    <font>
      <sz val="12"/>
      <name val="Arial"/>
      <family val="2"/>
    </font>
    <font>
      <b/>
      <sz val="10"/>
      <color theme="1"/>
      <name val="Arial"/>
      <family val="2"/>
    </font>
    <font>
      <sz val="12"/>
      <name val="Times New Roman"/>
      <family val="1"/>
    </font>
    <font>
      <b/>
      <sz val="10"/>
      <name val="Arial"/>
      <family val="2"/>
    </font>
    <font>
      <sz val="11"/>
      <name val="Calibri"/>
      <family val="2"/>
      <scheme val="minor"/>
    </font>
    <font>
      <sz val="11"/>
      <name val="Times New Roman"/>
      <family val="1"/>
    </font>
  </fonts>
  <fills count="9">
    <fill>
      <patternFill patternType="none"/>
    </fill>
    <fill>
      <patternFill patternType="gray125"/>
    </fill>
    <fill>
      <patternFill patternType="solid">
        <fgColor theme="4"/>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BFBFB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41" fontId="1" fillId="0" borderId="0" applyFont="0" applyFill="0" applyBorder="0" applyAlignment="0" applyProtection="0"/>
    <xf numFmtId="9" fontId="1" fillId="0" borderId="0" applyFont="0" applyFill="0" applyBorder="0" applyAlignment="0" applyProtection="0"/>
  </cellStyleXfs>
  <cellXfs count="131">
    <xf numFmtId="0" fontId="0" fillId="0" borderId="0" xfId="0"/>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xf numFmtId="0" fontId="0" fillId="0" borderId="1" xfId="0" applyBorder="1" applyAlignment="1">
      <alignment horizontal="left" vertical="center"/>
    </xf>
    <xf numFmtId="0" fontId="0" fillId="4" borderId="1" xfId="0" applyFill="1" applyBorder="1" applyAlignment="1">
      <alignment horizontal="center" vertical="center"/>
    </xf>
    <xf numFmtId="0" fontId="0" fillId="0" borderId="1" xfId="0" applyBorder="1"/>
    <xf numFmtId="41" fontId="0" fillId="0" borderId="0" xfId="1" applyFont="1"/>
    <xf numFmtId="41" fontId="0" fillId="0" borderId="0" xfId="0" applyNumberFormat="1"/>
    <xf numFmtId="0" fontId="2" fillId="0" borderId="0" xfId="0" applyFont="1"/>
    <xf numFmtId="0" fontId="0" fillId="0" borderId="0" xfId="0" applyFill="1"/>
    <xf numFmtId="0" fontId="8" fillId="0" borderId="0" xfId="0" applyFont="1"/>
    <xf numFmtId="0" fontId="9" fillId="0" borderId="1" xfId="0" applyFont="1" applyFill="1" applyBorder="1" applyAlignment="1">
      <alignment horizontal="center" vertical="center" wrapText="1"/>
    </xf>
    <xf numFmtId="0" fontId="8" fillId="0" borderId="0" xfId="0" applyFont="1" applyFill="1"/>
    <xf numFmtId="0" fontId="9" fillId="0" borderId="1" xfId="0" applyFont="1" applyBorder="1" applyAlignment="1">
      <alignment horizontal="justify" vertical="center" wrapText="1"/>
    </xf>
    <xf numFmtId="0" fontId="9" fillId="0" borderId="1" xfId="0" applyFont="1" applyBorder="1" applyAlignment="1">
      <alignment horizontal="center" vertical="center" wrapText="1"/>
    </xf>
    <xf numFmtId="41" fontId="8" fillId="0" borderId="0" xfId="1" applyFont="1"/>
    <xf numFmtId="0" fontId="9" fillId="0" borderId="1" xfId="0" applyFont="1" applyFill="1" applyBorder="1" applyAlignment="1">
      <alignment horizontal="justify" vertical="center" wrapText="1"/>
    </xf>
    <xf numFmtId="0" fontId="8" fillId="0" borderId="1" xfId="0" applyFont="1" applyBorder="1" applyAlignment="1">
      <alignment horizontal="center" vertical="center"/>
    </xf>
    <xf numFmtId="0" fontId="9" fillId="0" borderId="1" xfId="0" applyFont="1" applyBorder="1" applyAlignment="1">
      <alignment horizontal="justify" vertical="center"/>
    </xf>
    <xf numFmtId="0" fontId="8" fillId="0" borderId="1" xfId="0" applyFont="1" applyFill="1" applyBorder="1"/>
    <xf numFmtId="0" fontId="8" fillId="0" borderId="1" xfId="0" applyFont="1" applyFill="1" applyBorder="1" applyAlignment="1">
      <alignment horizontal="center" vertical="center"/>
    </xf>
    <xf numFmtId="0" fontId="8" fillId="0" borderId="1" xfId="0" applyFont="1" applyFill="1" applyBorder="1" applyAlignment="1">
      <alignment wrapText="1"/>
    </xf>
    <xf numFmtId="0" fontId="8" fillId="0" borderId="1" xfId="0" applyFont="1" applyBorder="1" applyAlignment="1">
      <alignment horizontal="left" vertical="center"/>
    </xf>
    <xf numFmtId="0" fontId="8" fillId="0" borderId="1" xfId="0" applyFont="1" applyFill="1" applyBorder="1" applyAlignment="1">
      <alignment horizontal="left" vertical="center"/>
    </xf>
    <xf numFmtId="0" fontId="8" fillId="0" borderId="1" xfId="0" applyFont="1" applyFill="1" applyBorder="1" applyAlignment="1">
      <alignment horizontal="left" vertical="center" wrapText="1"/>
    </xf>
    <xf numFmtId="0" fontId="0" fillId="0" borderId="0" xfId="0" applyFont="1"/>
    <xf numFmtId="0" fontId="2" fillId="0" borderId="0" xfId="0" applyFont="1" applyAlignment="1">
      <alignment horizontal="center"/>
    </xf>
    <xf numFmtId="0" fontId="0" fillId="0" borderId="0" xfId="0" applyAlignment="1">
      <alignment horizontal="center" wrapText="1"/>
    </xf>
    <xf numFmtId="41" fontId="11" fillId="0" borderId="0" xfId="0" applyNumberFormat="1" applyFont="1"/>
    <xf numFmtId="0" fontId="8" fillId="5" borderId="1" xfId="0" applyFont="1" applyFill="1" applyBorder="1" applyAlignment="1">
      <alignment horizontal="center" vertical="center"/>
    </xf>
    <xf numFmtId="0" fontId="11" fillId="5" borderId="1" xfId="0" applyFont="1" applyFill="1" applyBorder="1" applyAlignment="1">
      <alignment horizontal="left" vertical="center"/>
    </xf>
    <xf numFmtId="0" fontId="9" fillId="5" borderId="1" xfId="0" applyFont="1" applyFill="1" applyBorder="1" applyAlignment="1">
      <alignment horizontal="center" vertical="center" wrapText="1"/>
    </xf>
    <xf numFmtId="0" fontId="11" fillId="5" borderId="1" xfId="0" applyFont="1" applyFill="1" applyBorder="1" applyAlignment="1">
      <alignment horizontal="center" vertical="center"/>
    </xf>
    <xf numFmtId="41" fontId="8" fillId="5" borderId="0" xfId="1" applyFont="1" applyFill="1"/>
    <xf numFmtId="41" fontId="11" fillId="5" borderId="1" xfId="1" applyFont="1" applyFill="1" applyBorder="1" applyAlignment="1">
      <alignment horizontal="center" vertical="center"/>
    </xf>
    <xf numFmtId="0" fontId="11" fillId="5" borderId="1" xfId="0" applyFont="1" applyFill="1" applyBorder="1"/>
    <xf numFmtId="41" fontId="8" fillId="5" borderId="1" xfId="1" applyFont="1" applyFill="1" applyBorder="1" applyAlignment="1">
      <alignment horizontal="center" vertical="center"/>
    </xf>
    <xf numFmtId="0" fontId="10" fillId="5" borderId="1" xfId="0" applyFont="1" applyFill="1" applyBorder="1" applyAlignment="1">
      <alignment horizontal="left" vertical="center" wrapText="1"/>
    </xf>
    <xf numFmtId="41" fontId="10" fillId="5" borderId="1" xfId="1" applyFont="1" applyFill="1" applyBorder="1" applyAlignment="1">
      <alignment horizontal="left" vertical="center" wrapText="1"/>
    </xf>
    <xf numFmtId="0" fontId="11" fillId="0" borderId="0" xfId="0" applyFont="1"/>
    <xf numFmtId="0" fontId="0" fillId="5" borderId="0" xfId="0" applyFill="1"/>
    <xf numFmtId="0" fontId="2" fillId="5" borderId="0" xfId="0" applyFont="1" applyFill="1"/>
    <xf numFmtId="0" fontId="0" fillId="0" borderId="0" xfId="0" applyFont="1" applyFill="1"/>
    <xf numFmtId="0" fontId="0" fillId="0" borderId="0" xfId="0" applyFont="1" applyFill="1" applyAlignment="1">
      <alignment horizontal="right"/>
    </xf>
    <xf numFmtId="0" fontId="6" fillId="3" borderId="1" xfId="0" applyFont="1" applyFill="1" applyBorder="1" applyAlignment="1">
      <alignment horizontal="center" wrapText="1"/>
    </xf>
    <xf numFmtId="41" fontId="0" fillId="0" borderId="1" xfId="1" applyFont="1" applyBorder="1"/>
    <xf numFmtId="41" fontId="0" fillId="0" borderId="1" xfId="0" applyNumberFormat="1" applyBorder="1"/>
    <xf numFmtId="0" fontId="12" fillId="0" borderId="0" xfId="0" applyFont="1"/>
    <xf numFmtId="41" fontId="0" fillId="5" borderId="0" xfId="1" applyFont="1" applyFill="1"/>
    <xf numFmtId="41" fontId="0" fillId="5" borderId="0" xfId="0" applyNumberFormat="1" applyFill="1"/>
    <xf numFmtId="0" fontId="8" fillId="0" borderId="1" xfId="0" applyFont="1" applyBorder="1" applyAlignment="1">
      <alignment horizontal="center" vertical="center"/>
    </xf>
    <xf numFmtId="0" fontId="2" fillId="0" borderId="0" xfId="0" applyFont="1" applyFill="1"/>
    <xf numFmtId="0" fontId="2" fillId="0" borderId="0" xfId="0" applyFont="1" applyFill="1" applyAlignment="1">
      <alignment horizontal="right"/>
    </xf>
    <xf numFmtId="0" fontId="0" fillId="0" borderId="0" xfId="0" applyFill="1" applyAlignment="1">
      <alignment horizontal="right"/>
    </xf>
    <xf numFmtId="41" fontId="2" fillId="0" borderId="0" xfId="1" applyFont="1" applyAlignment="1">
      <alignment horizontal="center" wrapText="1"/>
    </xf>
    <xf numFmtId="41" fontId="2" fillId="5" borderId="0" xfId="1" applyFont="1" applyFill="1"/>
    <xf numFmtId="9" fontId="0" fillId="5" borderId="0" xfId="2" applyFont="1" applyFill="1"/>
    <xf numFmtId="9" fontId="0" fillId="0" borderId="0" xfId="2" applyFont="1"/>
    <xf numFmtId="9" fontId="2" fillId="5" borderId="0" xfId="0" applyNumberFormat="1" applyFont="1" applyFill="1"/>
    <xf numFmtId="10" fontId="0" fillId="0" borderId="0" xfId="2" applyNumberFormat="1" applyFont="1"/>
    <xf numFmtId="0" fontId="2" fillId="0" borderId="1" xfId="0" applyFont="1" applyBorder="1" applyAlignment="1">
      <alignment horizontal="center" vertical="center" wrapText="1"/>
    </xf>
    <xf numFmtId="0" fontId="0" fillId="0" borderId="1" xfId="0" applyBorder="1" applyAlignment="1">
      <alignment vertical="center" wrapText="1"/>
    </xf>
    <xf numFmtId="10" fontId="0" fillId="0" borderId="1" xfId="0" applyNumberFormat="1" applyFill="1" applyBorder="1" applyAlignment="1">
      <alignment horizontal="left" vertical="center" wrapText="1"/>
    </xf>
    <xf numFmtId="0" fontId="14" fillId="0" borderId="0" xfId="0" applyFont="1"/>
    <xf numFmtId="0" fontId="0" fillId="0" borderId="1" xfId="0" applyFill="1" applyBorder="1" applyAlignment="1">
      <alignment vertical="center" wrapText="1"/>
    </xf>
    <xf numFmtId="0" fontId="0" fillId="0" borderId="0" xfId="0" applyFill="1" applyAlignment="1">
      <alignment horizontal="center" wrapText="1"/>
    </xf>
    <xf numFmtId="0" fontId="0" fillId="0" borderId="1" xfId="0" applyFill="1" applyBorder="1" applyAlignment="1">
      <alignment wrapText="1"/>
    </xf>
    <xf numFmtId="0" fontId="15" fillId="0" borderId="0" xfId="0" applyFont="1"/>
    <xf numFmtId="0" fontId="11" fillId="0" borderId="1" xfId="0" applyFont="1" applyBorder="1" applyAlignment="1">
      <alignment horizontal="center"/>
    </xf>
    <xf numFmtId="0" fontId="0" fillId="0" borderId="1" xfId="0" applyBorder="1" applyAlignment="1">
      <alignment horizontal="left" vertical="center" wrapText="1"/>
    </xf>
    <xf numFmtId="0" fontId="0" fillId="5" borderId="0" xfId="0" applyFill="1" applyAlignment="1">
      <alignment horizontal="center"/>
    </xf>
    <xf numFmtId="0" fontId="0" fillId="0" borderId="0" xfId="0" applyAlignment="1">
      <alignment horizontal="center"/>
    </xf>
    <xf numFmtId="0" fontId="0" fillId="0" borderId="0" xfId="0" applyAlignment="1">
      <alignment vertical="center"/>
    </xf>
    <xf numFmtId="0" fontId="2" fillId="6" borderId="0" xfId="0" applyFont="1" applyFill="1" applyAlignment="1">
      <alignment horizontal="center" vertical="center"/>
    </xf>
    <xf numFmtId="0" fontId="2" fillId="6" borderId="0" xfId="0" applyFont="1" applyFill="1" applyAlignment="1">
      <alignment horizontal="center" vertical="center" wrapText="1"/>
    </xf>
    <xf numFmtId="0" fontId="1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8" fillId="0" borderId="0" xfId="0" applyFont="1" applyAlignment="1">
      <alignment vertical="center"/>
    </xf>
    <xf numFmtId="0" fontId="0" fillId="0" borderId="0" xfId="0" applyFill="1" applyAlignment="1">
      <alignment horizontal="center"/>
    </xf>
    <xf numFmtId="49" fontId="0" fillId="0" borderId="1" xfId="0" applyNumberFormat="1" applyBorder="1" applyAlignment="1">
      <alignment horizontal="justify" vertical="center" wrapText="1"/>
    </xf>
    <xf numFmtId="0" fontId="0" fillId="0" borderId="0" xfId="0" applyAlignment="1">
      <alignment wrapText="1"/>
    </xf>
    <xf numFmtId="0" fontId="8" fillId="0" borderId="1" xfId="0" applyFont="1" applyBorder="1"/>
    <xf numFmtId="0" fontId="17" fillId="0" borderId="1" xfId="0" applyFont="1" applyBorder="1" applyAlignment="1">
      <alignment horizontal="left" vertical="center" wrapText="1"/>
    </xf>
    <xf numFmtId="0" fontId="17" fillId="0" borderId="1" xfId="0" applyFont="1" applyBorder="1" applyAlignment="1">
      <alignment vertical="center" wrapText="1"/>
    </xf>
    <xf numFmtId="0" fontId="17" fillId="0" borderId="1" xfId="0" applyFont="1" applyBorder="1" applyAlignment="1">
      <alignment wrapText="1"/>
    </xf>
    <xf numFmtId="0" fontId="11" fillId="3"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vertical="center"/>
    </xf>
    <xf numFmtId="0" fontId="17" fillId="0" borderId="1" xfId="0" applyFont="1" applyBorder="1" applyAlignment="1">
      <alignment horizontal="justify" vertical="center"/>
    </xf>
    <xf numFmtId="0" fontId="18" fillId="0" borderId="1" xfId="0" applyFont="1" applyBorder="1" applyAlignment="1">
      <alignment horizontal="justify" vertical="center"/>
    </xf>
    <xf numFmtId="0" fontId="21" fillId="3" borderId="1" xfId="0" applyFont="1" applyFill="1" applyBorder="1" applyAlignment="1">
      <alignment horizontal="center" vertical="center"/>
    </xf>
    <xf numFmtId="0" fontId="11" fillId="3" borderId="1" xfId="0" applyFont="1" applyFill="1" applyBorder="1" applyAlignment="1">
      <alignment horizontal="center" vertical="center"/>
    </xf>
    <xf numFmtId="0" fontId="0" fillId="0" borderId="0" xfId="0" applyAlignment="1"/>
    <xf numFmtId="0" fontId="2" fillId="0" borderId="0" xfId="0" applyFont="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wrapText="1"/>
    </xf>
    <xf numFmtId="0" fontId="24" fillId="0" borderId="1" xfId="0" applyFont="1" applyBorder="1" applyAlignment="1">
      <alignment horizontal="center" vertical="center" wrapText="1"/>
    </xf>
    <xf numFmtId="0" fontId="23" fillId="8" borderId="1" xfId="0" applyFont="1" applyFill="1" applyBorder="1" applyAlignment="1">
      <alignment horizontal="center" vertical="center"/>
    </xf>
    <xf numFmtId="0" fontId="17"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4" xfId="0" applyFont="1" applyBorder="1" applyAlignment="1">
      <alignment horizontal="center" vertical="center" wrapText="1"/>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8"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2" xfId="0" applyFont="1" applyBorder="1" applyAlignment="1">
      <alignment horizontal="center" vertical="center" wrapText="1"/>
    </xf>
    <xf numFmtId="0" fontId="8" fillId="7"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xf>
    <xf numFmtId="0" fontId="7" fillId="2" borderId="0" xfId="0" applyFont="1" applyFill="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5" fillId="2" borderId="2" xfId="0" applyFont="1" applyFill="1" applyBorder="1" applyAlignment="1">
      <alignment horizontal="center" vertical="center"/>
    </xf>
  </cellXfs>
  <cellStyles count="3">
    <cellStyle name="Millares [0]" xfId="1" builtinId="6"/>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3</xdr:row>
      <xdr:rowOff>12700</xdr:rowOff>
    </xdr:from>
    <xdr:to>
      <xdr:col>12</xdr:col>
      <xdr:colOff>419100</xdr:colOff>
      <xdr:row>25</xdr:row>
      <xdr:rowOff>8779</xdr:rowOff>
    </xdr:to>
    <xdr:pic>
      <xdr:nvPicPr>
        <xdr:cNvPr id="3" name="Picture 2">
          <a:extLst>
            <a:ext uri="{FF2B5EF4-FFF2-40B4-BE49-F238E27FC236}">
              <a16:creationId xmlns:a16="http://schemas.microsoft.com/office/drawing/2014/main" id="{825256E9-A0F3-6F45-BA5C-787D420B392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584200"/>
          <a:ext cx="10058400" cy="41870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368300</xdr:colOff>
      <xdr:row>3</xdr:row>
      <xdr:rowOff>114300</xdr:rowOff>
    </xdr:from>
    <xdr:to>
      <xdr:col>23</xdr:col>
      <xdr:colOff>517092</xdr:colOff>
      <xdr:row>46</xdr:row>
      <xdr:rowOff>25400</xdr:rowOff>
    </xdr:to>
    <xdr:pic>
      <xdr:nvPicPr>
        <xdr:cNvPr id="3" name="Picture 2">
          <a:extLst>
            <a:ext uri="{FF2B5EF4-FFF2-40B4-BE49-F238E27FC236}">
              <a16:creationId xmlns:a16="http://schemas.microsoft.com/office/drawing/2014/main" id="{5205A547-54F3-8548-8CFC-A70E7A52BC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8300" y="698500"/>
          <a:ext cx="19135292" cy="81026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showGridLines="0" topLeftCell="A45" zoomScale="140" zoomScaleNormal="140" workbookViewId="0">
      <selection activeCell="C48" sqref="C48"/>
    </sheetView>
  </sheetViews>
  <sheetFormatPr baseColWidth="10" defaultColWidth="11.42578125" defaultRowHeight="15" x14ac:dyDescent="0.25"/>
  <cols>
    <col min="1" max="1" width="4.85546875" bestFit="1" customWidth="1"/>
    <col min="2" max="2" width="41" customWidth="1"/>
    <col min="3" max="3" width="31.42578125" customWidth="1"/>
  </cols>
  <sheetData>
    <row r="1" spans="1:8" x14ac:dyDescent="0.25">
      <c r="A1" s="97" t="s">
        <v>227</v>
      </c>
      <c r="B1" s="97"/>
      <c r="C1" s="97"/>
    </row>
    <row r="2" spans="1:8" x14ac:dyDescent="0.25">
      <c r="A2" s="98" t="s">
        <v>228</v>
      </c>
      <c r="B2" s="98"/>
      <c r="C2" s="98"/>
    </row>
    <row r="3" spans="1:8" ht="30" x14ac:dyDescent="0.25">
      <c r="A3" s="64" t="s">
        <v>283</v>
      </c>
      <c r="B3" s="64" t="s">
        <v>229</v>
      </c>
      <c r="C3" s="64" t="s">
        <v>230</v>
      </c>
      <c r="E3" s="99" t="s">
        <v>253</v>
      </c>
      <c r="F3" s="99"/>
      <c r="G3" s="99"/>
      <c r="H3" s="99"/>
    </row>
    <row r="4" spans="1:8" ht="30" x14ac:dyDescent="0.25">
      <c r="A4" s="65">
        <v>1</v>
      </c>
      <c r="B4" s="65" t="s">
        <v>270</v>
      </c>
      <c r="C4" s="68" t="s">
        <v>254</v>
      </c>
      <c r="E4" s="99"/>
      <c r="F4" s="99"/>
      <c r="G4" s="99"/>
      <c r="H4" s="99"/>
    </row>
    <row r="5" spans="1:8" s="13" customFormat="1" ht="30" x14ac:dyDescent="0.25">
      <c r="A5" s="68">
        <v>2</v>
      </c>
      <c r="B5" s="68" t="s">
        <v>255</v>
      </c>
      <c r="C5" s="68" t="s">
        <v>256</v>
      </c>
      <c r="E5" s="69"/>
      <c r="F5" s="69"/>
      <c r="G5" s="69"/>
      <c r="H5" s="69"/>
    </row>
    <row r="6" spans="1:8" ht="30" x14ac:dyDescent="0.25">
      <c r="A6" s="65">
        <v>3</v>
      </c>
      <c r="B6" s="65" t="s">
        <v>231</v>
      </c>
      <c r="C6" s="68" t="s">
        <v>329</v>
      </c>
    </row>
    <row r="7" spans="1:8" ht="30" x14ac:dyDescent="0.25">
      <c r="A7" s="68">
        <v>4</v>
      </c>
      <c r="B7" s="65" t="s">
        <v>232</v>
      </c>
      <c r="C7" s="66" t="s">
        <v>284</v>
      </c>
    </row>
    <row r="8" spans="1:8" ht="30" x14ac:dyDescent="0.25">
      <c r="A8" s="65">
        <v>5</v>
      </c>
      <c r="B8" s="65" t="s">
        <v>233</v>
      </c>
      <c r="C8" s="65" t="s">
        <v>330</v>
      </c>
    </row>
    <row r="9" spans="1:8" ht="45" x14ac:dyDescent="0.25">
      <c r="A9" s="68">
        <v>6</v>
      </c>
      <c r="B9" s="65" t="s">
        <v>234</v>
      </c>
      <c r="C9" s="65" t="s">
        <v>471</v>
      </c>
    </row>
    <row r="10" spans="1:8" ht="45" x14ac:dyDescent="0.25">
      <c r="A10" s="65">
        <v>7</v>
      </c>
      <c r="B10" s="65" t="s">
        <v>277</v>
      </c>
      <c r="C10" s="65" t="s">
        <v>331</v>
      </c>
    </row>
    <row r="11" spans="1:8" ht="62.25" customHeight="1" x14ac:dyDescent="0.25">
      <c r="A11" s="68">
        <v>8</v>
      </c>
      <c r="B11" s="65" t="s">
        <v>235</v>
      </c>
      <c r="C11" s="68" t="s">
        <v>327</v>
      </c>
    </row>
    <row r="12" spans="1:8" ht="62.25" customHeight="1" x14ac:dyDescent="0.25">
      <c r="A12" s="65">
        <v>9</v>
      </c>
      <c r="B12" s="65" t="s">
        <v>236</v>
      </c>
      <c r="C12" s="68" t="s">
        <v>324</v>
      </c>
    </row>
    <row r="13" spans="1:8" ht="30" x14ac:dyDescent="0.25">
      <c r="A13" s="68">
        <v>10</v>
      </c>
      <c r="B13" s="65" t="s">
        <v>271</v>
      </c>
      <c r="C13" s="68" t="s">
        <v>326</v>
      </c>
    </row>
    <row r="14" spans="1:8" ht="30" x14ac:dyDescent="0.25">
      <c r="A14" s="65">
        <v>11</v>
      </c>
      <c r="B14" s="65" t="s">
        <v>237</v>
      </c>
      <c r="C14" s="68" t="s">
        <v>325</v>
      </c>
    </row>
    <row r="15" spans="1:8" ht="46.9" customHeight="1" x14ac:dyDescent="0.25">
      <c r="A15" s="68">
        <v>12</v>
      </c>
      <c r="B15" s="65" t="s">
        <v>238</v>
      </c>
      <c r="C15" s="83" t="s">
        <v>332</v>
      </c>
    </row>
    <row r="16" spans="1:8" ht="45" x14ac:dyDescent="0.25">
      <c r="A16" s="65">
        <v>13</v>
      </c>
      <c r="B16" s="73" t="s">
        <v>285</v>
      </c>
      <c r="C16" s="83" t="s">
        <v>333</v>
      </c>
    </row>
    <row r="17" spans="1:4" ht="45" x14ac:dyDescent="0.25">
      <c r="A17" s="68">
        <v>14</v>
      </c>
      <c r="B17" s="68" t="s">
        <v>272</v>
      </c>
      <c r="C17" s="68" t="s">
        <v>286</v>
      </c>
    </row>
    <row r="18" spans="1:4" x14ac:dyDescent="0.25">
      <c r="A18" s="65">
        <v>15</v>
      </c>
      <c r="B18" s="65" t="s">
        <v>239</v>
      </c>
      <c r="C18" s="65" t="s">
        <v>240</v>
      </c>
    </row>
    <row r="19" spans="1:4" ht="30" x14ac:dyDescent="0.25">
      <c r="A19" s="68">
        <v>16</v>
      </c>
      <c r="B19" s="65" t="s">
        <v>241</v>
      </c>
      <c r="C19" s="65" t="s">
        <v>334</v>
      </c>
    </row>
    <row r="20" spans="1:4" ht="45" x14ac:dyDescent="0.25">
      <c r="A20" s="65">
        <v>17</v>
      </c>
      <c r="B20" s="68" t="s">
        <v>275</v>
      </c>
      <c r="C20" s="65" t="s">
        <v>273</v>
      </c>
      <c r="D20" s="67"/>
    </row>
    <row r="21" spans="1:4" x14ac:dyDescent="0.25">
      <c r="A21" s="68">
        <v>18</v>
      </c>
      <c r="B21" s="68" t="s">
        <v>291</v>
      </c>
      <c r="C21" s="68" t="s">
        <v>287</v>
      </c>
    </row>
    <row r="22" spans="1:4" ht="30" x14ac:dyDescent="0.25">
      <c r="A22" s="65">
        <v>19</v>
      </c>
      <c r="B22" s="68" t="s">
        <v>261</v>
      </c>
      <c r="C22" s="68" t="s">
        <v>274</v>
      </c>
    </row>
    <row r="23" spans="1:4" ht="45" x14ac:dyDescent="0.25">
      <c r="A23" s="68">
        <v>20</v>
      </c>
      <c r="B23" s="65" t="s">
        <v>242</v>
      </c>
      <c r="C23" s="65" t="s">
        <v>243</v>
      </c>
    </row>
    <row r="24" spans="1:4" ht="30" x14ac:dyDescent="0.25">
      <c r="A24" s="65">
        <v>21</v>
      </c>
      <c r="B24" s="65" t="s">
        <v>335</v>
      </c>
      <c r="C24" s="65" t="s">
        <v>274</v>
      </c>
    </row>
    <row r="25" spans="1:4" ht="30" x14ac:dyDescent="0.25">
      <c r="A25" s="68">
        <v>22</v>
      </c>
      <c r="B25" s="65" t="s">
        <v>244</v>
      </c>
      <c r="C25" s="65" t="s">
        <v>243</v>
      </c>
    </row>
    <row r="26" spans="1:4" ht="60" x14ac:dyDescent="0.25">
      <c r="A26" s="65">
        <v>23</v>
      </c>
      <c r="B26" s="68" t="s">
        <v>295</v>
      </c>
      <c r="C26" s="65" t="s">
        <v>243</v>
      </c>
    </row>
    <row r="27" spans="1:4" ht="45" x14ac:dyDescent="0.25">
      <c r="A27" s="68">
        <v>24</v>
      </c>
      <c r="B27" s="65" t="s">
        <v>336</v>
      </c>
      <c r="C27" s="65" t="s">
        <v>243</v>
      </c>
    </row>
    <row r="28" spans="1:4" ht="45" x14ac:dyDescent="0.25">
      <c r="A28" s="65">
        <v>25</v>
      </c>
      <c r="B28" s="65" t="s">
        <v>245</v>
      </c>
      <c r="C28" s="65" t="s">
        <v>243</v>
      </c>
    </row>
    <row r="29" spans="1:4" ht="20.25" customHeight="1" x14ac:dyDescent="0.25">
      <c r="A29" s="68">
        <v>26</v>
      </c>
      <c r="B29" s="65" t="s">
        <v>246</v>
      </c>
      <c r="C29" s="65" t="s">
        <v>274</v>
      </c>
    </row>
    <row r="30" spans="1:4" ht="26.45" customHeight="1" x14ac:dyDescent="0.25">
      <c r="A30" s="65">
        <v>27</v>
      </c>
      <c r="B30" s="65" t="s">
        <v>337</v>
      </c>
      <c r="C30" s="65" t="s">
        <v>274</v>
      </c>
    </row>
    <row r="31" spans="1:4" ht="19.5" customHeight="1" x14ac:dyDescent="0.25">
      <c r="A31" s="68">
        <v>28</v>
      </c>
      <c r="B31" s="65" t="s">
        <v>247</v>
      </c>
      <c r="C31" s="65" t="s">
        <v>243</v>
      </c>
    </row>
    <row r="32" spans="1:4" ht="18.75" customHeight="1" x14ac:dyDescent="0.25">
      <c r="A32" s="65">
        <v>29</v>
      </c>
      <c r="B32" s="65" t="s">
        <v>338</v>
      </c>
      <c r="C32" s="65" t="s">
        <v>243</v>
      </c>
    </row>
    <row r="33" spans="1:3" ht="30" x14ac:dyDescent="0.25">
      <c r="A33" s="68">
        <v>30</v>
      </c>
      <c r="B33" s="65" t="s">
        <v>248</v>
      </c>
      <c r="C33" s="65" t="s">
        <v>243</v>
      </c>
    </row>
    <row r="34" spans="1:3" ht="30" x14ac:dyDescent="0.25">
      <c r="A34" s="65">
        <v>31</v>
      </c>
      <c r="B34" s="65" t="s">
        <v>249</v>
      </c>
      <c r="C34" s="65" t="s">
        <v>243</v>
      </c>
    </row>
    <row r="35" spans="1:3" ht="30" x14ac:dyDescent="0.25">
      <c r="A35" s="68">
        <v>32</v>
      </c>
      <c r="B35" s="65" t="s">
        <v>250</v>
      </c>
      <c r="C35" s="65" t="s">
        <v>243</v>
      </c>
    </row>
    <row r="36" spans="1:3" ht="30" x14ac:dyDescent="0.25">
      <c r="A36" s="65">
        <v>33</v>
      </c>
      <c r="B36" s="65" t="s">
        <v>339</v>
      </c>
      <c r="C36" s="65" t="s">
        <v>243</v>
      </c>
    </row>
    <row r="37" spans="1:3" ht="30" x14ac:dyDescent="0.25">
      <c r="A37" s="68">
        <v>34</v>
      </c>
      <c r="B37" s="65" t="s">
        <v>251</v>
      </c>
      <c r="C37" s="65" t="s">
        <v>243</v>
      </c>
    </row>
    <row r="38" spans="1:3" ht="30" x14ac:dyDescent="0.25">
      <c r="A38" s="65">
        <v>35</v>
      </c>
      <c r="B38" s="65" t="s">
        <v>288</v>
      </c>
      <c r="C38" s="65" t="s">
        <v>243</v>
      </c>
    </row>
    <row r="39" spans="1:3" ht="90" x14ac:dyDescent="0.25">
      <c r="A39" s="68">
        <v>36</v>
      </c>
      <c r="B39" s="68" t="s">
        <v>289</v>
      </c>
      <c r="C39" s="65" t="s">
        <v>243</v>
      </c>
    </row>
    <row r="40" spans="1:3" x14ac:dyDescent="0.25">
      <c r="A40" s="65">
        <v>37</v>
      </c>
      <c r="B40" s="68" t="s">
        <v>259</v>
      </c>
      <c r="C40" s="68" t="s">
        <v>243</v>
      </c>
    </row>
    <row r="41" spans="1:3" ht="30" x14ac:dyDescent="0.25">
      <c r="A41" s="68">
        <v>38</v>
      </c>
      <c r="B41" s="68" t="s">
        <v>276</v>
      </c>
      <c r="C41" s="68" t="s">
        <v>243</v>
      </c>
    </row>
    <row r="42" spans="1:3" ht="30" x14ac:dyDescent="0.25">
      <c r="A42" s="65">
        <v>39</v>
      </c>
      <c r="B42" s="68" t="s">
        <v>340</v>
      </c>
      <c r="C42" s="68" t="s">
        <v>243</v>
      </c>
    </row>
    <row r="43" spans="1:3" ht="30" x14ac:dyDescent="0.25">
      <c r="A43" s="68">
        <v>40</v>
      </c>
      <c r="B43" s="68" t="s">
        <v>252</v>
      </c>
      <c r="C43" s="68" t="s">
        <v>243</v>
      </c>
    </row>
    <row r="44" spans="1:3" ht="47.45" customHeight="1" x14ac:dyDescent="0.25">
      <c r="A44" s="65">
        <v>41</v>
      </c>
      <c r="B44" s="68" t="s">
        <v>260</v>
      </c>
      <c r="C44" s="68" t="s">
        <v>243</v>
      </c>
    </row>
    <row r="45" spans="1:3" ht="90" x14ac:dyDescent="0.25">
      <c r="A45" s="68">
        <v>42</v>
      </c>
      <c r="B45" s="68" t="s">
        <v>341</v>
      </c>
      <c r="C45" s="68" t="s">
        <v>243</v>
      </c>
    </row>
    <row r="46" spans="1:3" ht="30" x14ac:dyDescent="0.25">
      <c r="A46" s="65">
        <v>43</v>
      </c>
      <c r="B46" s="68" t="s">
        <v>257</v>
      </c>
      <c r="C46" s="68" t="s">
        <v>243</v>
      </c>
    </row>
    <row r="47" spans="1:3" ht="30" x14ac:dyDescent="0.25">
      <c r="A47" s="68">
        <v>44</v>
      </c>
      <c r="B47" s="68" t="s">
        <v>258</v>
      </c>
      <c r="C47" s="68" t="s">
        <v>243</v>
      </c>
    </row>
    <row r="48" spans="1:3" ht="45" x14ac:dyDescent="0.25">
      <c r="A48" s="65">
        <v>45</v>
      </c>
      <c r="B48" s="68" t="s">
        <v>290</v>
      </c>
      <c r="C48" s="65" t="s">
        <v>243</v>
      </c>
    </row>
    <row r="49" spans="1:3" ht="30" x14ac:dyDescent="0.25">
      <c r="A49" s="68">
        <v>46</v>
      </c>
      <c r="B49" s="68" t="s">
        <v>472</v>
      </c>
      <c r="C49" s="68" t="s">
        <v>243</v>
      </c>
    </row>
    <row r="50" spans="1:3" ht="30" x14ac:dyDescent="0.25">
      <c r="A50" s="65">
        <v>47</v>
      </c>
      <c r="B50" s="65" t="s">
        <v>342</v>
      </c>
      <c r="C50" s="65" t="s">
        <v>243</v>
      </c>
    </row>
    <row r="51" spans="1:3" ht="41.45" customHeight="1" x14ac:dyDescent="0.25">
      <c r="A51" s="68">
        <v>48</v>
      </c>
      <c r="B51" s="65" t="s">
        <v>343</v>
      </c>
      <c r="C51" s="65" t="s">
        <v>243</v>
      </c>
    </row>
    <row r="52" spans="1:3" x14ac:dyDescent="0.25">
      <c r="A52" s="65">
        <v>49</v>
      </c>
      <c r="B52" s="65" t="s">
        <v>294</v>
      </c>
      <c r="C52" s="65" t="s">
        <v>243</v>
      </c>
    </row>
    <row r="53" spans="1:3" ht="60" x14ac:dyDescent="0.25">
      <c r="A53" s="68">
        <v>50</v>
      </c>
      <c r="B53" s="68" t="s">
        <v>344</v>
      </c>
      <c r="C53" s="68" t="s">
        <v>243</v>
      </c>
    </row>
    <row r="54" spans="1:3" ht="30" x14ac:dyDescent="0.25">
      <c r="A54" s="65">
        <v>51</v>
      </c>
      <c r="B54" s="68" t="s">
        <v>292</v>
      </c>
      <c r="C54" s="68" t="s">
        <v>243</v>
      </c>
    </row>
    <row r="55" spans="1:3" ht="45" x14ac:dyDescent="0.25">
      <c r="A55" s="68">
        <v>52</v>
      </c>
      <c r="B55" s="70" t="s">
        <v>345</v>
      </c>
      <c r="C55" s="68" t="s">
        <v>243</v>
      </c>
    </row>
    <row r="56" spans="1:3" ht="30" x14ac:dyDescent="0.25">
      <c r="A56" s="65">
        <v>53</v>
      </c>
      <c r="B56" s="70" t="s">
        <v>293</v>
      </c>
      <c r="C56" s="68" t="s">
        <v>243</v>
      </c>
    </row>
    <row r="57" spans="1:3" ht="18" customHeight="1" x14ac:dyDescent="0.25">
      <c r="A57" s="68">
        <v>54</v>
      </c>
      <c r="B57" s="6" t="s">
        <v>262</v>
      </c>
      <c r="C57" s="68" t="s">
        <v>243</v>
      </c>
    </row>
    <row r="58" spans="1:3" ht="58.15" customHeight="1" x14ac:dyDescent="0.25">
      <c r="A58" s="65">
        <v>55</v>
      </c>
      <c r="B58" s="70" t="s">
        <v>328</v>
      </c>
      <c r="C58" s="68" t="s">
        <v>243</v>
      </c>
    </row>
    <row r="59" spans="1:3" ht="21" customHeight="1" x14ac:dyDescent="0.25">
      <c r="A59" s="68">
        <v>56</v>
      </c>
      <c r="B59" s="70" t="s">
        <v>264</v>
      </c>
      <c r="C59" s="68" t="s">
        <v>243</v>
      </c>
    </row>
    <row r="60" spans="1:3" ht="21" customHeight="1" x14ac:dyDescent="0.25">
      <c r="A60" s="68">
        <v>57</v>
      </c>
      <c r="B60" s="70" t="s">
        <v>346</v>
      </c>
      <c r="C60" s="68" t="s">
        <v>243</v>
      </c>
    </row>
  </sheetData>
  <mergeCells count="3">
    <mergeCell ref="A1:C1"/>
    <mergeCell ref="A2:C2"/>
    <mergeCell ref="E3:H4"/>
  </mergeCells>
  <pageMargins left="0.70866141732283472" right="0.70866141732283472" top="0.74803149606299213" bottom="0.74803149606299213" header="0.31496062992125984" footer="0.31496062992125984"/>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view="pageBreakPreview" topLeftCell="A4" zoomScale="130" zoomScaleNormal="100" zoomScaleSheetLayoutView="130" workbookViewId="0">
      <selection activeCell="B7" sqref="B7"/>
    </sheetView>
  </sheetViews>
  <sheetFormatPr baseColWidth="10" defaultColWidth="11.42578125" defaultRowHeight="15" x14ac:dyDescent="0.25"/>
  <cols>
    <col min="1" max="1" width="5.42578125" bestFit="1" customWidth="1"/>
    <col min="2" max="2" width="51.42578125" bestFit="1" customWidth="1"/>
    <col min="3" max="3" width="14" customWidth="1"/>
    <col min="4" max="4" width="15.28515625" customWidth="1"/>
  </cols>
  <sheetData>
    <row r="1" spans="1:4" x14ac:dyDescent="0.25">
      <c r="B1" s="12" t="s">
        <v>178</v>
      </c>
    </row>
    <row r="2" spans="1:4" ht="84.95" customHeight="1" x14ac:dyDescent="0.25">
      <c r="A2" s="30" t="s">
        <v>17</v>
      </c>
      <c r="B2" s="30" t="s">
        <v>184</v>
      </c>
      <c r="C2" s="58" t="s">
        <v>280</v>
      </c>
      <c r="D2" s="58" t="s">
        <v>279</v>
      </c>
    </row>
    <row r="3" spans="1:4" x14ac:dyDescent="0.25">
      <c r="A3" s="74"/>
      <c r="B3" s="45" t="s">
        <v>186</v>
      </c>
      <c r="C3" s="53"/>
      <c r="D3" s="60"/>
    </row>
    <row r="4" spans="1:4" x14ac:dyDescent="0.25">
      <c r="A4" s="75">
        <v>1</v>
      </c>
      <c r="B4" t="s">
        <v>296</v>
      </c>
      <c r="D4" s="61"/>
    </row>
    <row r="5" spans="1:4" x14ac:dyDescent="0.25">
      <c r="A5" s="75">
        <v>2</v>
      </c>
      <c r="B5" t="s">
        <v>0</v>
      </c>
      <c r="D5" s="61"/>
    </row>
    <row r="6" spans="1:4" x14ac:dyDescent="0.25">
      <c r="A6" s="75"/>
      <c r="B6" s="51" t="s">
        <v>181</v>
      </c>
    </row>
    <row r="7" spans="1:4" x14ac:dyDescent="0.25">
      <c r="A7" s="75"/>
      <c r="B7" s="51"/>
    </row>
    <row r="8" spans="1:4" x14ac:dyDescent="0.25">
      <c r="A8" s="74"/>
      <c r="B8" s="45" t="s">
        <v>176</v>
      </c>
      <c r="C8" s="53"/>
      <c r="D8" s="60"/>
    </row>
    <row r="9" spans="1:4" x14ac:dyDescent="0.25">
      <c r="A9" s="75">
        <v>3</v>
      </c>
      <c r="B9" t="s">
        <v>1</v>
      </c>
      <c r="C9" s="61"/>
      <c r="D9" s="61"/>
    </row>
    <row r="10" spans="1:4" x14ac:dyDescent="0.25">
      <c r="A10" s="75">
        <v>4</v>
      </c>
      <c r="B10" t="s">
        <v>2</v>
      </c>
      <c r="C10" s="61"/>
      <c r="D10" s="61"/>
    </row>
    <row r="11" spans="1:4" x14ac:dyDescent="0.25">
      <c r="A11" s="75">
        <v>5</v>
      </c>
      <c r="B11" t="s">
        <v>297</v>
      </c>
      <c r="C11" s="61"/>
      <c r="D11" s="61"/>
    </row>
    <row r="12" spans="1:4" x14ac:dyDescent="0.25">
      <c r="A12" s="82">
        <v>6</v>
      </c>
      <c r="B12" s="13" t="s">
        <v>298</v>
      </c>
      <c r="C12" s="61"/>
      <c r="D12" s="61"/>
    </row>
    <row r="13" spans="1:4" x14ac:dyDescent="0.25">
      <c r="A13" s="82">
        <v>7</v>
      </c>
      <c r="B13" s="13" t="s">
        <v>4</v>
      </c>
      <c r="C13" s="61"/>
      <c r="D13" s="61"/>
    </row>
    <row r="14" spans="1:4" x14ac:dyDescent="0.25">
      <c r="A14" s="75"/>
      <c r="B14" s="51" t="s">
        <v>182</v>
      </c>
    </row>
    <row r="15" spans="1:4" x14ac:dyDescent="0.25">
      <c r="A15" s="75"/>
      <c r="B15" s="51"/>
    </row>
    <row r="16" spans="1:4" x14ac:dyDescent="0.25">
      <c r="A16" s="74"/>
      <c r="B16" s="45" t="s">
        <v>168</v>
      </c>
      <c r="C16" s="52"/>
      <c r="D16" s="60"/>
    </row>
    <row r="17" spans="1:4" x14ac:dyDescent="0.25">
      <c r="A17" s="75">
        <v>7</v>
      </c>
      <c r="B17" t="s">
        <v>224</v>
      </c>
      <c r="C17" s="10"/>
      <c r="D17" s="61"/>
    </row>
    <row r="18" spans="1:4" x14ac:dyDescent="0.25">
      <c r="A18" s="75">
        <v>8</v>
      </c>
      <c r="B18" t="s">
        <v>165</v>
      </c>
      <c r="C18" s="10"/>
      <c r="D18" s="63"/>
    </row>
    <row r="19" spans="1:4" x14ac:dyDescent="0.25">
      <c r="A19" s="75">
        <v>9</v>
      </c>
      <c r="B19" t="s">
        <v>166</v>
      </c>
      <c r="C19" s="10"/>
      <c r="D19" s="63"/>
    </row>
    <row r="20" spans="1:4" x14ac:dyDescent="0.25">
      <c r="A20" s="75">
        <v>10</v>
      </c>
      <c r="B20" t="s">
        <v>225</v>
      </c>
      <c r="C20" s="10"/>
      <c r="D20" s="63"/>
    </row>
    <row r="21" spans="1:4" x14ac:dyDescent="0.25">
      <c r="A21" s="75">
        <v>11</v>
      </c>
      <c r="B21" t="s">
        <v>226</v>
      </c>
      <c r="C21" s="10"/>
      <c r="D21" s="63"/>
    </row>
    <row r="22" spans="1:4" x14ac:dyDescent="0.25">
      <c r="A22" s="75">
        <v>12</v>
      </c>
      <c r="B22" t="s">
        <v>278</v>
      </c>
      <c r="C22" s="10"/>
      <c r="D22" s="63"/>
    </row>
    <row r="23" spans="1:4" x14ac:dyDescent="0.25">
      <c r="A23" s="75"/>
      <c r="B23" s="51" t="s">
        <v>183</v>
      </c>
    </row>
    <row r="24" spans="1:4" x14ac:dyDescent="0.25">
      <c r="A24" s="74"/>
      <c r="B24" s="45" t="s">
        <v>212</v>
      </c>
      <c r="C24" s="59"/>
      <c r="D24" s="62"/>
    </row>
  </sheetData>
  <pageMargins left="0.7" right="0.7" top="0.75" bottom="0.75" header="0.3" footer="0.3"/>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BreakPreview" zoomScaleNormal="100" zoomScaleSheetLayoutView="100" workbookViewId="0">
      <selection activeCell="C46" sqref="C46"/>
    </sheetView>
  </sheetViews>
  <sheetFormatPr baseColWidth="10" defaultColWidth="11.42578125" defaultRowHeight="15" x14ac:dyDescent="0.25"/>
  <cols>
    <col min="1" max="1" width="11.42578125" style="13"/>
    <col min="2" max="2" width="68.85546875" bestFit="1" customWidth="1"/>
    <col min="5" max="5" width="14.28515625" customWidth="1"/>
    <col min="6" max="6" width="12.85546875" customWidth="1"/>
    <col min="7" max="8" width="15.7109375" customWidth="1"/>
  </cols>
  <sheetData>
    <row r="1" spans="1:8" x14ac:dyDescent="0.25">
      <c r="A1" s="55" t="s">
        <v>179</v>
      </c>
    </row>
    <row r="3" spans="1:8" s="76" customFormat="1" ht="60" x14ac:dyDescent="0.25">
      <c r="A3" s="77" t="s">
        <v>283</v>
      </c>
      <c r="B3" s="77" t="s">
        <v>144</v>
      </c>
      <c r="C3" s="77" t="s">
        <v>145</v>
      </c>
      <c r="D3" s="78" t="s">
        <v>170</v>
      </c>
      <c r="E3" s="78" t="s">
        <v>146</v>
      </c>
      <c r="F3" s="78" t="s">
        <v>134</v>
      </c>
      <c r="G3" s="78" t="s">
        <v>160</v>
      </c>
      <c r="H3" s="78" t="s">
        <v>161</v>
      </c>
    </row>
    <row r="4" spans="1:8" x14ac:dyDescent="0.25">
      <c r="A4" s="56" t="s">
        <v>139</v>
      </c>
      <c r="B4" s="45" t="s">
        <v>14</v>
      </c>
      <c r="C4" s="44"/>
      <c r="D4" s="44"/>
      <c r="E4" s="44"/>
      <c r="F4" s="44"/>
      <c r="G4" s="44"/>
      <c r="H4" s="44"/>
    </row>
    <row r="5" spans="1:8" ht="30" x14ac:dyDescent="0.25">
      <c r="A5" s="57" t="s">
        <v>135</v>
      </c>
      <c r="B5" t="s">
        <v>10</v>
      </c>
      <c r="C5">
        <v>1</v>
      </c>
      <c r="D5" t="s">
        <v>169</v>
      </c>
      <c r="G5" s="31" t="s">
        <v>162</v>
      </c>
      <c r="H5" s="31" t="s">
        <v>163</v>
      </c>
    </row>
    <row r="6" spans="1:8" ht="30" x14ac:dyDescent="0.25">
      <c r="A6" s="57" t="s">
        <v>136</v>
      </c>
      <c r="B6" t="s">
        <v>15</v>
      </c>
      <c r="C6">
        <v>1</v>
      </c>
      <c r="D6" t="s">
        <v>169</v>
      </c>
      <c r="G6" s="31" t="s">
        <v>162</v>
      </c>
      <c r="H6" s="31" t="s">
        <v>163</v>
      </c>
    </row>
    <row r="7" spans="1:8" ht="30" x14ac:dyDescent="0.25">
      <c r="A7" s="57" t="s">
        <v>137</v>
      </c>
      <c r="B7" t="s">
        <v>138</v>
      </c>
      <c r="C7">
        <v>1</v>
      </c>
      <c r="D7" t="s">
        <v>169</v>
      </c>
      <c r="G7" s="31" t="s">
        <v>162</v>
      </c>
      <c r="H7" s="31" t="s">
        <v>163</v>
      </c>
    </row>
    <row r="9" spans="1:8" x14ac:dyDescent="0.25">
      <c r="A9" s="56" t="s">
        <v>140</v>
      </c>
      <c r="B9" s="45" t="s">
        <v>0</v>
      </c>
      <c r="C9" s="44"/>
      <c r="D9" s="44"/>
      <c r="E9" s="44"/>
      <c r="F9" s="44"/>
      <c r="G9" s="44"/>
      <c r="H9" s="44"/>
    </row>
    <row r="10" spans="1:8" s="13" customFormat="1" ht="30" x14ac:dyDescent="0.25">
      <c r="A10" s="47" t="s">
        <v>141</v>
      </c>
      <c r="B10" s="46" t="s">
        <v>16</v>
      </c>
      <c r="C10">
        <v>1</v>
      </c>
      <c r="D10" t="s">
        <v>169</v>
      </c>
      <c r="E10"/>
      <c r="F10"/>
      <c r="G10" s="31" t="s">
        <v>162</v>
      </c>
      <c r="H10" s="31" t="s">
        <v>163</v>
      </c>
    </row>
    <row r="11" spans="1:8" ht="30" x14ac:dyDescent="0.25">
      <c r="A11" s="57" t="s">
        <v>142</v>
      </c>
      <c r="B11" t="s">
        <v>13</v>
      </c>
      <c r="C11">
        <v>1</v>
      </c>
      <c r="D11" t="s">
        <v>169</v>
      </c>
      <c r="G11" s="31" t="s">
        <v>162</v>
      </c>
      <c r="H11" s="31" t="s">
        <v>163</v>
      </c>
    </row>
    <row r="12" spans="1:8" ht="30" x14ac:dyDescent="0.25">
      <c r="A12" s="57" t="s">
        <v>143</v>
      </c>
      <c r="B12" t="s">
        <v>299</v>
      </c>
      <c r="C12">
        <v>1</v>
      </c>
      <c r="D12" t="s">
        <v>169</v>
      </c>
      <c r="G12" s="31" t="s">
        <v>162</v>
      </c>
      <c r="H12" s="31" t="s">
        <v>163</v>
      </c>
    </row>
    <row r="13" spans="1:8" ht="30" x14ac:dyDescent="0.25">
      <c r="A13" s="57" t="s">
        <v>177</v>
      </c>
      <c r="B13" s="13" t="s">
        <v>300</v>
      </c>
      <c r="C13">
        <v>1</v>
      </c>
      <c r="D13" t="s">
        <v>169</v>
      </c>
      <c r="G13" s="31" t="s">
        <v>162</v>
      </c>
      <c r="H13" s="31" t="s">
        <v>163</v>
      </c>
    </row>
    <row r="15" spans="1:8" x14ac:dyDescent="0.25">
      <c r="A15" s="56" t="s">
        <v>147</v>
      </c>
      <c r="B15" s="45" t="s">
        <v>1</v>
      </c>
      <c r="C15" s="44"/>
      <c r="D15" s="44"/>
      <c r="E15" s="44"/>
      <c r="F15" s="44"/>
      <c r="G15" s="44"/>
      <c r="H15" s="44"/>
    </row>
    <row r="16" spans="1:8" ht="30" x14ac:dyDescent="0.25">
      <c r="A16" s="57" t="s">
        <v>154</v>
      </c>
      <c r="B16" t="s">
        <v>148</v>
      </c>
      <c r="C16">
        <v>1</v>
      </c>
      <c r="D16" t="s">
        <v>169</v>
      </c>
      <c r="G16" s="31" t="s">
        <v>162</v>
      </c>
      <c r="H16" s="31" t="s">
        <v>163</v>
      </c>
    </row>
    <row r="17" spans="1:8" ht="30" x14ac:dyDescent="0.25">
      <c r="A17" s="57" t="s">
        <v>155</v>
      </c>
      <c r="B17" t="s">
        <v>149</v>
      </c>
      <c r="C17">
        <v>1</v>
      </c>
      <c r="D17" t="s">
        <v>169</v>
      </c>
      <c r="G17" s="31" t="s">
        <v>162</v>
      </c>
      <c r="H17" s="31" t="s">
        <v>163</v>
      </c>
    </row>
    <row r="18" spans="1:8" ht="30" x14ac:dyDescent="0.25">
      <c r="A18" s="57" t="s">
        <v>156</v>
      </c>
      <c r="B18" t="s">
        <v>150</v>
      </c>
      <c r="C18">
        <v>1</v>
      </c>
      <c r="D18" t="s">
        <v>169</v>
      </c>
      <c r="G18" s="31" t="s">
        <v>171</v>
      </c>
      <c r="H18" s="31" t="s">
        <v>163</v>
      </c>
    </row>
    <row r="19" spans="1:8" ht="30" x14ac:dyDescent="0.25">
      <c r="A19" s="57" t="s">
        <v>157</v>
      </c>
      <c r="B19" t="s">
        <v>151</v>
      </c>
      <c r="C19">
        <v>1</v>
      </c>
      <c r="D19" t="s">
        <v>169</v>
      </c>
      <c r="G19" s="31" t="s">
        <v>171</v>
      </c>
      <c r="H19" s="31" t="s">
        <v>163</v>
      </c>
    </row>
    <row r="20" spans="1:8" ht="30" x14ac:dyDescent="0.25">
      <c r="A20" s="57" t="s">
        <v>158</v>
      </c>
      <c r="B20" t="s">
        <v>11</v>
      </c>
      <c r="C20">
        <v>1</v>
      </c>
      <c r="D20" t="s">
        <v>169</v>
      </c>
      <c r="G20" s="31" t="s">
        <v>171</v>
      </c>
      <c r="H20" s="31" t="s">
        <v>163</v>
      </c>
    </row>
    <row r="21" spans="1:8" ht="30" x14ac:dyDescent="0.25">
      <c r="A21" s="57" t="s">
        <v>159</v>
      </c>
      <c r="B21" t="s">
        <v>12</v>
      </c>
      <c r="C21">
        <v>1</v>
      </c>
      <c r="D21" t="s">
        <v>169</v>
      </c>
      <c r="G21" s="31" t="s">
        <v>171</v>
      </c>
      <c r="H21" s="31" t="s">
        <v>163</v>
      </c>
    </row>
    <row r="22" spans="1:8" ht="30" x14ac:dyDescent="0.25">
      <c r="A22" s="57" t="s">
        <v>220</v>
      </c>
      <c r="B22" s="13" t="s">
        <v>221</v>
      </c>
      <c r="C22">
        <v>1</v>
      </c>
      <c r="D22" t="s">
        <v>169</v>
      </c>
      <c r="G22" s="31" t="s">
        <v>171</v>
      </c>
      <c r="H22" s="31" t="s">
        <v>163</v>
      </c>
    </row>
    <row r="24" spans="1:8" x14ac:dyDescent="0.25">
      <c r="A24" s="56" t="s">
        <v>175</v>
      </c>
      <c r="B24" s="45" t="s">
        <v>2</v>
      </c>
      <c r="C24" s="44"/>
      <c r="D24" s="44"/>
      <c r="E24" s="44"/>
      <c r="F24" s="44"/>
      <c r="G24" s="44"/>
      <c r="H24" s="44"/>
    </row>
    <row r="25" spans="1:8" ht="30" x14ac:dyDescent="0.25">
      <c r="A25" s="57" t="s">
        <v>191</v>
      </c>
      <c r="B25" s="29" t="s">
        <v>164</v>
      </c>
      <c r="C25">
        <v>1</v>
      </c>
      <c r="D25" t="s">
        <v>169</v>
      </c>
      <c r="G25" s="31" t="s">
        <v>171</v>
      </c>
      <c r="H25" s="31" t="s">
        <v>163</v>
      </c>
    </row>
    <row r="26" spans="1:8" ht="30" x14ac:dyDescent="0.25">
      <c r="A26" s="57" t="s">
        <v>192</v>
      </c>
      <c r="B26" s="29" t="s">
        <v>301</v>
      </c>
      <c r="C26">
        <v>1</v>
      </c>
      <c r="D26" t="s">
        <v>169</v>
      </c>
      <c r="G26" s="31" t="s">
        <v>171</v>
      </c>
      <c r="H26" s="31" t="s">
        <v>163</v>
      </c>
    </row>
    <row r="27" spans="1:8" ht="30" x14ac:dyDescent="0.25">
      <c r="A27" s="57" t="s">
        <v>193</v>
      </c>
      <c r="B27" s="29" t="s">
        <v>302</v>
      </c>
      <c r="C27">
        <v>1</v>
      </c>
      <c r="D27" t="s">
        <v>169</v>
      </c>
      <c r="G27" s="31" t="s">
        <v>171</v>
      </c>
      <c r="H27" s="31" t="s">
        <v>163</v>
      </c>
    </row>
    <row r="28" spans="1:8" x14ac:dyDescent="0.25">
      <c r="B28" s="29"/>
    </row>
    <row r="29" spans="1:8" x14ac:dyDescent="0.25">
      <c r="A29" s="55">
        <v>5</v>
      </c>
      <c r="B29" s="45" t="s">
        <v>3</v>
      </c>
      <c r="C29" s="44"/>
      <c r="D29" s="44"/>
      <c r="E29" s="44"/>
      <c r="F29" s="44"/>
      <c r="G29" s="44"/>
      <c r="H29" s="44"/>
    </row>
    <row r="30" spans="1:8" ht="30" x14ac:dyDescent="0.25">
      <c r="A30" s="57" t="s">
        <v>194</v>
      </c>
      <c r="B30" s="29" t="s">
        <v>172</v>
      </c>
      <c r="C30">
        <v>110</v>
      </c>
      <c r="D30" t="s">
        <v>174</v>
      </c>
      <c r="G30" s="31" t="s">
        <v>171</v>
      </c>
      <c r="H30" s="31" t="s">
        <v>163</v>
      </c>
    </row>
    <row r="31" spans="1:8" ht="30" x14ac:dyDescent="0.25">
      <c r="A31" s="57" t="s">
        <v>195</v>
      </c>
      <c r="B31" s="29" t="s">
        <v>173</v>
      </c>
      <c r="C31">
        <v>58</v>
      </c>
      <c r="D31" t="s">
        <v>174</v>
      </c>
      <c r="G31" s="31" t="s">
        <v>171</v>
      </c>
      <c r="H31" s="31" t="s">
        <v>163</v>
      </c>
    </row>
    <row r="32" spans="1:8" ht="30" x14ac:dyDescent="0.25">
      <c r="A32" s="57" t="s">
        <v>196</v>
      </c>
      <c r="B32" t="s">
        <v>219</v>
      </c>
      <c r="C32">
        <v>1</v>
      </c>
      <c r="D32" t="s">
        <v>169</v>
      </c>
      <c r="G32" s="31" t="s">
        <v>171</v>
      </c>
      <c r="H32" s="31" t="s">
        <v>163</v>
      </c>
    </row>
    <row r="33" spans="1:8" ht="30" x14ac:dyDescent="0.25">
      <c r="A33" s="57" t="s">
        <v>197</v>
      </c>
      <c r="B33" t="s">
        <v>5</v>
      </c>
      <c r="C33">
        <v>1</v>
      </c>
      <c r="D33" t="s">
        <v>169</v>
      </c>
      <c r="G33" s="31" t="s">
        <v>171</v>
      </c>
      <c r="H33" s="31" t="s">
        <v>163</v>
      </c>
    </row>
    <row r="34" spans="1:8" ht="30" x14ac:dyDescent="0.25">
      <c r="A34" s="57" t="s">
        <v>198</v>
      </c>
      <c r="B34" t="s">
        <v>6</v>
      </c>
      <c r="C34">
        <v>1</v>
      </c>
      <c r="D34" t="s">
        <v>169</v>
      </c>
      <c r="G34" s="31" t="s">
        <v>171</v>
      </c>
      <c r="H34" s="31" t="s">
        <v>163</v>
      </c>
    </row>
    <row r="35" spans="1:8" ht="30" x14ac:dyDescent="0.25">
      <c r="A35" s="57" t="s">
        <v>199</v>
      </c>
      <c r="B35" t="s">
        <v>7</v>
      </c>
      <c r="C35">
        <v>1</v>
      </c>
      <c r="D35" t="s">
        <v>169</v>
      </c>
      <c r="G35" s="31" t="s">
        <v>171</v>
      </c>
      <c r="H35" s="31" t="s">
        <v>163</v>
      </c>
    </row>
    <row r="36" spans="1:8" ht="30" x14ac:dyDescent="0.25">
      <c r="A36" s="57" t="s">
        <v>200</v>
      </c>
      <c r="B36" t="s">
        <v>8</v>
      </c>
      <c r="C36">
        <v>1</v>
      </c>
      <c r="D36" t="s">
        <v>169</v>
      </c>
      <c r="G36" s="31" t="s">
        <v>171</v>
      </c>
      <c r="H36" s="31" t="s">
        <v>163</v>
      </c>
    </row>
    <row r="37" spans="1:8" ht="30" x14ac:dyDescent="0.25">
      <c r="A37" s="57" t="s">
        <v>201</v>
      </c>
      <c r="B37" t="s">
        <v>9</v>
      </c>
      <c r="C37">
        <v>1</v>
      </c>
      <c r="D37" t="s">
        <v>169</v>
      </c>
      <c r="G37" s="31" t="s">
        <v>171</v>
      </c>
      <c r="H37" s="31" t="s">
        <v>163</v>
      </c>
    </row>
    <row r="38" spans="1:8" ht="30" x14ac:dyDescent="0.25">
      <c r="A38" s="57" t="s">
        <v>202</v>
      </c>
      <c r="B38" t="s">
        <v>187</v>
      </c>
      <c r="C38">
        <v>1</v>
      </c>
      <c r="D38" t="s">
        <v>169</v>
      </c>
      <c r="G38" s="31" t="s">
        <v>171</v>
      </c>
      <c r="H38" s="31" t="s">
        <v>163</v>
      </c>
    </row>
    <row r="39" spans="1:8" ht="30" x14ac:dyDescent="0.25">
      <c r="A39" s="57" t="s">
        <v>203</v>
      </c>
      <c r="B39" t="s">
        <v>222</v>
      </c>
      <c r="C39">
        <v>1</v>
      </c>
      <c r="D39" t="s">
        <v>169</v>
      </c>
      <c r="G39" s="31" t="s">
        <v>171</v>
      </c>
      <c r="H39" s="31" t="s">
        <v>163</v>
      </c>
    </row>
    <row r="40" spans="1:8" ht="19.899999999999999" customHeight="1" x14ac:dyDescent="0.25">
      <c r="A40" s="57" t="s">
        <v>204</v>
      </c>
      <c r="B40" t="s">
        <v>214</v>
      </c>
      <c r="C40">
        <v>1</v>
      </c>
      <c r="D40" t="s">
        <v>169</v>
      </c>
      <c r="G40" s="31" t="s">
        <v>171</v>
      </c>
      <c r="H40" s="31" t="s">
        <v>163</v>
      </c>
    </row>
    <row r="41" spans="1:8" ht="21.6" customHeight="1" x14ac:dyDescent="0.25">
      <c r="A41" s="57" t="s">
        <v>216</v>
      </c>
      <c r="B41" t="s">
        <v>217</v>
      </c>
      <c r="C41">
        <v>1</v>
      </c>
      <c r="D41" t="s">
        <v>169</v>
      </c>
      <c r="G41" s="31" t="s">
        <v>171</v>
      </c>
      <c r="H41" s="31" t="s">
        <v>163</v>
      </c>
    </row>
    <row r="42" spans="1:8" s="13" customFormat="1" x14ac:dyDescent="0.25">
      <c r="A42" s="57" t="s">
        <v>266</v>
      </c>
      <c r="B42" s="13" t="s">
        <v>265</v>
      </c>
      <c r="C42" s="13">
        <v>1</v>
      </c>
      <c r="D42" s="13" t="s">
        <v>169</v>
      </c>
      <c r="G42" s="69"/>
      <c r="H42" s="69"/>
    </row>
    <row r="43" spans="1:8" s="13" customFormat="1" x14ac:dyDescent="0.25">
      <c r="A43" s="57" t="s">
        <v>267</v>
      </c>
      <c r="B43" s="13" t="s">
        <v>262</v>
      </c>
      <c r="C43" s="13">
        <v>1</v>
      </c>
      <c r="D43" s="13" t="s">
        <v>169</v>
      </c>
      <c r="G43" s="69"/>
      <c r="H43" s="69"/>
    </row>
    <row r="44" spans="1:8" s="13" customFormat="1" x14ac:dyDescent="0.25">
      <c r="A44" s="57" t="s">
        <v>268</v>
      </c>
      <c r="B44" s="13" t="s">
        <v>263</v>
      </c>
      <c r="C44" s="13">
        <v>1</v>
      </c>
      <c r="D44" s="13" t="s">
        <v>169</v>
      </c>
      <c r="G44" s="69"/>
      <c r="H44" s="69"/>
    </row>
    <row r="45" spans="1:8" s="13" customFormat="1" x14ac:dyDescent="0.25">
      <c r="A45" s="57" t="s">
        <v>269</v>
      </c>
      <c r="B45" s="13" t="s">
        <v>351</v>
      </c>
      <c r="C45" s="13">
        <v>1</v>
      </c>
      <c r="D45" s="13" t="s">
        <v>169</v>
      </c>
      <c r="G45" s="69"/>
      <c r="H45" s="69"/>
    </row>
    <row r="46" spans="1:8" x14ac:dyDescent="0.25">
      <c r="A46" s="13">
        <v>6</v>
      </c>
      <c r="B46" s="45" t="s">
        <v>347</v>
      </c>
      <c r="C46" s="44"/>
      <c r="D46" s="44"/>
      <c r="E46" s="44"/>
      <c r="F46" s="44"/>
      <c r="G46" s="44"/>
      <c r="H46" s="44"/>
    </row>
    <row r="47" spans="1:8" s="46" customFormat="1" ht="30" customHeight="1" x14ac:dyDescent="0.25">
      <c r="A47" s="47" t="s">
        <v>205</v>
      </c>
      <c r="B47" s="46" t="s">
        <v>350</v>
      </c>
      <c r="C47">
        <v>1</v>
      </c>
      <c r="D47" t="s">
        <v>169</v>
      </c>
      <c r="E47"/>
      <c r="F47"/>
      <c r="G47" s="31" t="s">
        <v>171</v>
      </c>
      <c r="H47" s="31" t="s">
        <v>163</v>
      </c>
    </row>
    <row r="48" spans="1:8" s="46" customFormat="1" ht="30" customHeight="1" x14ac:dyDescent="0.25">
      <c r="A48" s="47" t="s">
        <v>206</v>
      </c>
      <c r="B48" t="s">
        <v>223</v>
      </c>
      <c r="C48">
        <v>1</v>
      </c>
      <c r="D48" t="s">
        <v>169</v>
      </c>
      <c r="E48"/>
      <c r="F48"/>
      <c r="G48" s="31" t="s">
        <v>171</v>
      </c>
      <c r="H48" s="31" t="s">
        <v>163</v>
      </c>
    </row>
    <row r="49" spans="1:8" s="46" customFormat="1" ht="30" customHeight="1" x14ac:dyDescent="0.25">
      <c r="A49" s="47" t="s">
        <v>215</v>
      </c>
      <c r="B49" t="s">
        <v>214</v>
      </c>
      <c r="C49">
        <v>1</v>
      </c>
      <c r="D49" t="s">
        <v>169</v>
      </c>
      <c r="E49"/>
      <c r="F49"/>
      <c r="G49" s="31" t="s">
        <v>171</v>
      </c>
      <c r="H49" s="31" t="s">
        <v>163</v>
      </c>
    </row>
    <row r="50" spans="1:8" ht="30" customHeight="1" x14ac:dyDescent="0.25">
      <c r="A50" s="47" t="s">
        <v>218</v>
      </c>
      <c r="B50" t="s">
        <v>217</v>
      </c>
      <c r="C50">
        <v>1</v>
      </c>
      <c r="D50" t="s">
        <v>169</v>
      </c>
      <c r="G50" s="31" t="s">
        <v>171</v>
      </c>
      <c r="H50" s="31" t="s">
        <v>163</v>
      </c>
    </row>
    <row r="51" spans="1:8" x14ac:dyDescent="0.25">
      <c r="A51" s="13">
        <v>7</v>
      </c>
      <c r="B51" s="45" t="s">
        <v>188</v>
      </c>
      <c r="C51" s="44"/>
      <c r="D51" s="44"/>
      <c r="E51" s="44"/>
      <c r="F51" s="44"/>
      <c r="G51" s="44"/>
      <c r="H51" s="44"/>
    </row>
    <row r="52" spans="1:8" ht="30" x14ac:dyDescent="0.25">
      <c r="A52" s="47" t="s">
        <v>207</v>
      </c>
      <c r="B52" t="s">
        <v>303</v>
      </c>
      <c r="C52">
        <v>36</v>
      </c>
      <c r="D52" t="s">
        <v>167</v>
      </c>
      <c r="G52" s="31" t="s">
        <v>171</v>
      </c>
      <c r="H52" s="31" t="s">
        <v>163</v>
      </c>
    </row>
    <row r="53" spans="1:8" ht="35.450000000000003" customHeight="1" x14ac:dyDescent="0.25">
      <c r="A53" s="47" t="s">
        <v>208</v>
      </c>
      <c r="B53" s="84" t="s">
        <v>348</v>
      </c>
      <c r="C53">
        <v>36</v>
      </c>
      <c r="D53" t="s">
        <v>167</v>
      </c>
      <c r="G53" s="31" t="s">
        <v>171</v>
      </c>
      <c r="H53" s="31" t="s">
        <v>163</v>
      </c>
    </row>
    <row r="54" spans="1:8" ht="30" customHeight="1" x14ac:dyDescent="0.25">
      <c r="A54" s="47" t="s">
        <v>209</v>
      </c>
      <c r="B54" s="84" t="s">
        <v>349</v>
      </c>
      <c r="C54">
        <v>36</v>
      </c>
      <c r="D54" t="s">
        <v>167</v>
      </c>
      <c r="G54" s="31" t="s">
        <v>171</v>
      </c>
      <c r="H54" s="31" t="s">
        <v>163</v>
      </c>
    </row>
    <row r="55" spans="1:8" ht="30" x14ac:dyDescent="0.25">
      <c r="A55" s="47" t="s">
        <v>210</v>
      </c>
      <c r="B55" t="s">
        <v>189</v>
      </c>
      <c r="C55">
        <v>36</v>
      </c>
      <c r="D55" t="s">
        <v>167</v>
      </c>
      <c r="G55" s="31" t="s">
        <v>171</v>
      </c>
      <c r="H55" s="31" t="s">
        <v>163</v>
      </c>
    </row>
    <row r="56" spans="1:8" ht="30" customHeight="1" x14ac:dyDescent="0.25">
      <c r="A56" s="47" t="s">
        <v>211</v>
      </c>
      <c r="B56" t="s">
        <v>190</v>
      </c>
      <c r="C56">
        <v>36</v>
      </c>
      <c r="D56" t="s">
        <v>167</v>
      </c>
      <c r="G56" s="31" t="s">
        <v>171</v>
      </c>
      <c r="H56" s="31" t="s">
        <v>163</v>
      </c>
    </row>
  </sheetData>
  <pageMargins left="0.70866141732283472" right="0.70866141732283472" top="0.74803149606299213" bottom="0.74803149606299213" header="0.31496062992125984" footer="0.31496062992125984"/>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6"/>
  <sheetViews>
    <sheetView topLeftCell="A193" workbookViewId="0">
      <selection activeCell="B157" sqref="B157:B165"/>
    </sheetView>
  </sheetViews>
  <sheetFormatPr baseColWidth="10" defaultRowHeight="15" x14ac:dyDescent="0.25"/>
  <cols>
    <col min="1" max="1" width="5.28515625" customWidth="1"/>
    <col min="2" max="2" width="19.140625" style="84" bestFit="1" customWidth="1"/>
    <col min="3" max="3" width="91.42578125" style="96" customWidth="1"/>
  </cols>
  <sheetData>
    <row r="1" spans="1:3" ht="46.15" customHeight="1" x14ac:dyDescent="0.25">
      <c r="A1" s="113" t="s">
        <v>470</v>
      </c>
      <c r="B1" s="113"/>
      <c r="C1" s="113"/>
    </row>
    <row r="2" spans="1:3" x14ac:dyDescent="0.25">
      <c r="A2" s="94" t="s">
        <v>359</v>
      </c>
      <c r="B2" s="89" t="s">
        <v>360</v>
      </c>
      <c r="C2" s="95" t="s">
        <v>361</v>
      </c>
    </row>
    <row r="3" spans="1:3" ht="99.75" x14ac:dyDescent="0.25">
      <c r="A3" s="91">
        <v>1</v>
      </c>
      <c r="B3" s="112" t="s">
        <v>568</v>
      </c>
      <c r="C3" s="92" t="s">
        <v>569</v>
      </c>
    </row>
    <row r="4" spans="1:3" ht="57" x14ac:dyDescent="0.25">
      <c r="A4" s="91">
        <v>2</v>
      </c>
      <c r="B4" s="110"/>
      <c r="C4" s="92" t="s">
        <v>570</v>
      </c>
    </row>
    <row r="5" spans="1:3" ht="99.75" x14ac:dyDescent="0.25">
      <c r="A5" s="91">
        <v>3</v>
      </c>
      <c r="B5" s="110"/>
      <c r="C5" s="92" t="s">
        <v>571</v>
      </c>
    </row>
    <row r="6" spans="1:3" ht="128.25" x14ac:dyDescent="0.25">
      <c r="A6" s="91">
        <v>4</v>
      </c>
      <c r="B6" s="110"/>
      <c r="C6" s="92" t="s">
        <v>572</v>
      </c>
    </row>
    <row r="7" spans="1:3" ht="85.5" x14ac:dyDescent="0.25">
      <c r="A7" s="107">
        <v>5</v>
      </c>
      <c r="B7" s="110"/>
      <c r="C7" s="92" t="s">
        <v>573</v>
      </c>
    </row>
    <row r="8" spans="1:3" ht="85.5" x14ac:dyDescent="0.25">
      <c r="A8" s="108"/>
      <c r="B8" s="111"/>
      <c r="C8" s="92" t="s">
        <v>574</v>
      </c>
    </row>
    <row r="9" spans="1:3" ht="99.75" x14ac:dyDescent="0.25">
      <c r="A9" s="91">
        <v>6</v>
      </c>
      <c r="B9" s="109" t="s">
        <v>352</v>
      </c>
      <c r="C9" s="92" t="s">
        <v>473</v>
      </c>
    </row>
    <row r="10" spans="1:3" ht="173.25" x14ac:dyDescent="0.25">
      <c r="A10" s="91">
        <v>7</v>
      </c>
      <c r="B10" s="110"/>
      <c r="C10" s="93" t="s">
        <v>474</v>
      </c>
    </row>
    <row r="11" spans="1:3" ht="171" x14ac:dyDescent="0.25">
      <c r="A11" s="91">
        <v>8</v>
      </c>
      <c r="B11" s="110"/>
      <c r="C11" s="92" t="s">
        <v>475</v>
      </c>
    </row>
    <row r="12" spans="1:3" ht="57" x14ac:dyDescent="0.25">
      <c r="A12" s="91">
        <v>9</v>
      </c>
      <c r="B12" s="110"/>
      <c r="C12" s="92" t="s">
        <v>353</v>
      </c>
    </row>
    <row r="13" spans="1:3" ht="42.75" x14ac:dyDescent="0.25">
      <c r="A13" s="91">
        <v>10</v>
      </c>
      <c r="B13" s="110"/>
      <c r="C13" s="92" t="s">
        <v>354</v>
      </c>
    </row>
    <row r="14" spans="1:3" ht="128.25" x14ac:dyDescent="0.25">
      <c r="A14" s="91">
        <v>11</v>
      </c>
      <c r="B14" s="110"/>
      <c r="C14" s="92" t="s">
        <v>476</v>
      </c>
    </row>
    <row r="15" spans="1:3" ht="128.25" x14ac:dyDescent="0.25">
      <c r="A15" s="91">
        <v>12</v>
      </c>
      <c r="B15" s="110"/>
      <c r="C15" s="92" t="s">
        <v>477</v>
      </c>
    </row>
    <row r="16" spans="1:3" ht="128.25" x14ac:dyDescent="0.25">
      <c r="A16" s="91">
        <v>13</v>
      </c>
      <c r="B16" s="110"/>
      <c r="C16" s="92" t="s">
        <v>478</v>
      </c>
    </row>
    <row r="17" spans="1:3" ht="85.5" x14ac:dyDescent="0.25">
      <c r="A17" s="91">
        <v>14</v>
      </c>
      <c r="B17" s="110"/>
      <c r="C17" s="86" t="s">
        <v>479</v>
      </c>
    </row>
    <row r="18" spans="1:3" ht="199.5" x14ac:dyDescent="0.25">
      <c r="A18" s="91">
        <v>15</v>
      </c>
      <c r="B18" s="110"/>
      <c r="C18" s="92" t="s">
        <v>480</v>
      </c>
    </row>
    <row r="19" spans="1:3" ht="30" x14ac:dyDescent="0.25">
      <c r="A19" s="91">
        <v>16</v>
      </c>
      <c r="B19" s="110"/>
      <c r="C19" s="92" t="s">
        <v>481</v>
      </c>
    </row>
    <row r="20" spans="1:3" ht="42.75" x14ac:dyDescent="0.25">
      <c r="A20" s="91">
        <v>17</v>
      </c>
      <c r="B20" s="110"/>
      <c r="C20" s="92" t="s">
        <v>355</v>
      </c>
    </row>
    <row r="21" spans="1:3" ht="114" x14ac:dyDescent="0.25">
      <c r="A21" s="91">
        <v>18</v>
      </c>
      <c r="B21" s="110"/>
      <c r="C21" s="92" t="s">
        <v>482</v>
      </c>
    </row>
    <row r="22" spans="1:3" ht="171" x14ac:dyDescent="0.25">
      <c r="A22" s="91">
        <v>19</v>
      </c>
      <c r="B22" s="110"/>
      <c r="C22" s="92" t="s">
        <v>356</v>
      </c>
    </row>
    <row r="23" spans="1:3" ht="71.25" x14ac:dyDescent="0.25">
      <c r="A23" s="91">
        <v>20</v>
      </c>
      <c r="B23" s="110"/>
      <c r="C23" s="92" t="s">
        <v>357</v>
      </c>
    </row>
    <row r="24" spans="1:3" ht="57" x14ac:dyDescent="0.25">
      <c r="A24" s="91">
        <v>21</v>
      </c>
      <c r="B24" s="110"/>
      <c r="C24" s="92" t="s">
        <v>483</v>
      </c>
    </row>
    <row r="25" spans="1:3" ht="85.5" x14ac:dyDescent="0.25">
      <c r="A25" s="91">
        <v>22</v>
      </c>
      <c r="B25" s="110"/>
      <c r="C25" s="92" t="s">
        <v>358</v>
      </c>
    </row>
    <row r="26" spans="1:3" ht="199.5" x14ac:dyDescent="0.25">
      <c r="A26" s="91">
        <v>23</v>
      </c>
      <c r="B26" s="111"/>
      <c r="C26" s="92" t="s">
        <v>484</v>
      </c>
    </row>
    <row r="27" spans="1:3" ht="313.5" x14ac:dyDescent="0.25">
      <c r="A27" s="91">
        <v>24</v>
      </c>
      <c r="B27" s="112" t="s">
        <v>485</v>
      </c>
      <c r="C27" s="92" t="s">
        <v>486</v>
      </c>
    </row>
    <row r="28" spans="1:3" ht="99.75" x14ac:dyDescent="0.25">
      <c r="A28" s="91">
        <v>25</v>
      </c>
      <c r="B28" s="110"/>
      <c r="C28" s="92" t="s">
        <v>487</v>
      </c>
    </row>
    <row r="29" spans="1:3" ht="85.5" x14ac:dyDescent="0.25">
      <c r="A29" s="91">
        <v>26</v>
      </c>
      <c r="B29" s="110"/>
      <c r="C29" s="92" t="s">
        <v>488</v>
      </c>
    </row>
    <row r="30" spans="1:3" ht="213.75" x14ac:dyDescent="0.25">
      <c r="A30" s="91">
        <v>27</v>
      </c>
      <c r="B30" s="110"/>
      <c r="C30" s="92" t="s">
        <v>489</v>
      </c>
    </row>
    <row r="31" spans="1:3" ht="270.75" x14ac:dyDescent="0.25">
      <c r="A31" s="91">
        <v>28</v>
      </c>
      <c r="B31" s="110"/>
      <c r="C31" s="92" t="s">
        <v>490</v>
      </c>
    </row>
    <row r="32" spans="1:3" ht="213.75" x14ac:dyDescent="0.25">
      <c r="A32" s="91">
        <v>29</v>
      </c>
      <c r="B32" s="110"/>
      <c r="C32" s="92" t="s">
        <v>491</v>
      </c>
    </row>
    <row r="33" spans="1:3" ht="99.75" x14ac:dyDescent="0.25">
      <c r="A33" s="91">
        <v>30</v>
      </c>
      <c r="B33" s="110"/>
      <c r="C33" s="92" t="s">
        <v>492</v>
      </c>
    </row>
    <row r="34" spans="1:3" ht="256.5" x14ac:dyDescent="0.25">
      <c r="A34" s="91">
        <v>31</v>
      </c>
      <c r="B34" s="110"/>
      <c r="C34" s="92" t="s">
        <v>493</v>
      </c>
    </row>
    <row r="35" spans="1:3" ht="128.25" x14ac:dyDescent="0.25">
      <c r="A35" s="91">
        <v>32</v>
      </c>
      <c r="B35" s="110"/>
      <c r="C35" s="92" t="s">
        <v>494</v>
      </c>
    </row>
    <row r="36" spans="1:3" ht="85.5" x14ac:dyDescent="0.25">
      <c r="A36" s="91">
        <v>33</v>
      </c>
      <c r="B36" s="110"/>
      <c r="C36" s="92" t="s">
        <v>495</v>
      </c>
    </row>
    <row r="37" spans="1:3" ht="57" x14ac:dyDescent="0.25">
      <c r="A37" s="91">
        <v>34</v>
      </c>
      <c r="B37" s="110"/>
      <c r="C37" s="92" t="s">
        <v>496</v>
      </c>
    </row>
    <row r="38" spans="1:3" ht="42.75" x14ac:dyDescent="0.25">
      <c r="A38" s="91">
        <v>35</v>
      </c>
      <c r="B38" s="112" t="s">
        <v>497</v>
      </c>
      <c r="C38" s="92" t="s">
        <v>498</v>
      </c>
    </row>
    <row r="39" spans="1:3" ht="99.75" x14ac:dyDescent="0.25">
      <c r="A39" s="91">
        <v>36</v>
      </c>
      <c r="B39" s="110"/>
      <c r="C39" s="92" t="s">
        <v>499</v>
      </c>
    </row>
    <row r="40" spans="1:3" ht="71.25" x14ac:dyDescent="0.25">
      <c r="A40" s="91">
        <v>37</v>
      </c>
      <c r="B40" s="110"/>
      <c r="C40" s="92" t="s">
        <v>500</v>
      </c>
    </row>
    <row r="41" spans="1:3" ht="85.5" x14ac:dyDescent="0.25">
      <c r="A41" s="91">
        <v>38</v>
      </c>
      <c r="B41" s="110"/>
      <c r="C41" s="92" t="s">
        <v>501</v>
      </c>
    </row>
    <row r="42" spans="1:3" ht="57" x14ac:dyDescent="0.25">
      <c r="A42" s="91">
        <v>39</v>
      </c>
      <c r="B42" s="110"/>
      <c r="C42" s="92" t="s">
        <v>502</v>
      </c>
    </row>
    <row r="43" spans="1:3" ht="57" x14ac:dyDescent="0.25">
      <c r="A43" s="91">
        <v>40</v>
      </c>
      <c r="B43" s="110"/>
      <c r="C43" s="92" t="s">
        <v>503</v>
      </c>
    </row>
    <row r="44" spans="1:3" ht="71.25" x14ac:dyDescent="0.25">
      <c r="A44" s="91">
        <v>41</v>
      </c>
      <c r="B44" s="110"/>
      <c r="C44" s="92" t="s">
        <v>504</v>
      </c>
    </row>
    <row r="45" spans="1:3" ht="128.25" x14ac:dyDescent="0.25">
      <c r="A45" s="91">
        <v>42</v>
      </c>
      <c r="B45" s="110"/>
      <c r="C45" s="92" t="s">
        <v>505</v>
      </c>
    </row>
    <row r="46" spans="1:3" ht="57" x14ac:dyDescent="0.25">
      <c r="A46" s="91">
        <v>43</v>
      </c>
      <c r="B46" s="110"/>
      <c r="C46" s="92" t="s">
        <v>506</v>
      </c>
    </row>
    <row r="47" spans="1:3" ht="85.5" x14ac:dyDescent="0.25">
      <c r="A47" s="91">
        <v>44</v>
      </c>
      <c r="B47" s="110"/>
      <c r="C47" s="92" t="s">
        <v>507</v>
      </c>
    </row>
    <row r="48" spans="1:3" ht="85.5" x14ac:dyDescent="0.25">
      <c r="A48" s="91">
        <v>45</v>
      </c>
      <c r="B48" s="110"/>
      <c r="C48" s="92" t="s">
        <v>508</v>
      </c>
    </row>
    <row r="49" spans="1:3" ht="99.75" x14ac:dyDescent="0.25">
      <c r="A49" s="91">
        <v>46</v>
      </c>
      <c r="B49" s="110"/>
      <c r="C49" s="92" t="s">
        <v>509</v>
      </c>
    </row>
    <row r="50" spans="1:3" ht="57" x14ac:dyDescent="0.25">
      <c r="A50" s="91">
        <v>47</v>
      </c>
      <c r="B50" s="110"/>
      <c r="C50" s="92" t="s">
        <v>510</v>
      </c>
    </row>
    <row r="51" spans="1:3" ht="57" x14ac:dyDescent="0.25">
      <c r="A51" s="91">
        <v>48</v>
      </c>
      <c r="B51" s="110"/>
      <c r="C51" s="92" t="s">
        <v>511</v>
      </c>
    </row>
    <row r="52" spans="1:3" ht="85.5" x14ac:dyDescent="0.25">
      <c r="A52" s="91">
        <v>49</v>
      </c>
      <c r="B52" s="110"/>
      <c r="C52" s="92" t="s">
        <v>512</v>
      </c>
    </row>
    <row r="53" spans="1:3" ht="42.75" x14ac:dyDescent="0.25">
      <c r="A53" s="91">
        <v>50</v>
      </c>
      <c r="B53" s="110"/>
      <c r="C53" s="92" t="s">
        <v>513</v>
      </c>
    </row>
    <row r="54" spans="1:3" ht="71.25" x14ac:dyDescent="0.25">
      <c r="A54" s="91">
        <v>51</v>
      </c>
      <c r="B54" s="110"/>
      <c r="C54" s="92" t="s">
        <v>514</v>
      </c>
    </row>
    <row r="55" spans="1:3" ht="114" x14ac:dyDescent="0.25">
      <c r="A55" s="91">
        <v>52</v>
      </c>
      <c r="B55" s="110"/>
      <c r="C55" s="92" t="s">
        <v>515</v>
      </c>
    </row>
    <row r="56" spans="1:3" ht="128.25" x14ac:dyDescent="0.25">
      <c r="A56" s="91">
        <v>53</v>
      </c>
      <c r="B56" s="110"/>
      <c r="C56" s="92" t="s">
        <v>516</v>
      </c>
    </row>
    <row r="57" spans="1:3" ht="156.75" x14ac:dyDescent="0.25">
      <c r="A57" s="91">
        <v>54</v>
      </c>
      <c r="B57" s="110"/>
      <c r="C57" s="92" t="s">
        <v>517</v>
      </c>
    </row>
    <row r="58" spans="1:3" ht="171" x14ac:dyDescent="0.25">
      <c r="A58" s="91">
        <v>55</v>
      </c>
      <c r="B58" s="110"/>
      <c r="C58" s="92" t="s">
        <v>518</v>
      </c>
    </row>
    <row r="59" spans="1:3" ht="142.5" x14ac:dyDescent="0.25">
      <c r="A59" s="91">
        <v>56</v>
      </c>
      <c r="B59" s="110"/>
      <c r="C59" s="92" t="s">
        <v>519</v>
      </c>
    </row>
    <row r="60" spans="1:3" ht="142.5" x14ac:dyDescent="0.25">
      <c r="A60" s="91">
        <v>57</v>
      </c>
      <c r="B60" s="111"/>
      <c r="C60" s="92" t="s">
        <v>520</v>
      </c>
    </row>
    <row r="61" spans="1:3" ht="329.25" x14ac:dyDescent="0.25">
      <c r="A61" s="91">
        <v>58</v>
      </c>
      <c r="B61" s="109" t="s">
        <v>362</v>
      </c>
      <c r="C61" s="92" t="s">
        <v>521</v>
      </c>
    </row>
    <row r="62" spans="1:3" ht="28.5" x14ac:dyDescent="0.25">
      <c r="A62" s="91">
        <v>59</v>
      </c>
      <c r="B62" s="109"/>
      <c r="C62" s="92" t="s">
        <v>522</v>
      </c>
    </row>
    <row r="63" spans="1:3" ht="128.25" x14ac:dyDescent="0.25">
      <c r="A63" s="91">
        <v>60</v>
      </c>
      <c r="B63" s="109"/>
      <c r="C63" s="92" t="s">
        <v>523</v>
      </c>
    </row>
    <row r="64" spans="1:3" ht="57" x14ac:dyDescent="0.25">
      <c r="A64" s="91">
        <v>61</v>
      </c>
      <c r="B64" s="109"/>
      <c r="C64" s="92" t="s">
        <v>524</v>
      </c>
    </row>
    <row r="65" spans="1:3" ht="28.5" x14ac:dyDescent="0.25">
      <c r="A65" s="91">
        <v>62</v>
      </c>
      <c r="B65" s="109"/>
      <c r="C65" s="92" t="s">
        <v>363</v>
      </c>
    </row>
    <row r="66" spans="1:3" ht="114" x14ac:dyDescent="0.25">
      <c r="A66" s="91">
        <v>63</v>
      </c>
      <c r="B66" s="109"/>
      <c r="C66" s="92" t="s">
        <v>525</v>
      </c>
    </row>
    <row r="67" spans="1:3" ht="42.75" x14ac:dyDescent="0.25">
      <c r="A67" s="91">
        <v>64</v>
      </c>
      <c r="B67" s="109"/>
      <c r="C67" s="87" t="s">
        <v>364</v>
      </c>
    </row>
    <row r="68" spans="1:3" ht="128.25" x14ac:dyDescent="0.25">
      <c r="A68" s="91">
        <v>65</v>
      </c>
      <c r="B68" s="109"/>
      <c r="C68" s="87" t="s">
        <v>526</v>
      </c>
    </row>
    <row r="69" spans="1:3" ht="114" x14ac:dyDescent="0.25">
      <c r="A69" s="91">
        <v>66</v>
      </c>
      <c r="B69" s="109"/>
      <c r="C69" s="92" t="s">
        <v>527</v>
      </c>
    </row>
    <row r="70" spans="1:3" ht="42.75" x14ac:dyDescent="0.25">
      <c r="A70" s="91">
        <v>67</v>
      </c>
      <c r="B70" s="109"/>
      <c r="C70" s="92" t="s">
        <v>528</v>
      </c>
    </row>
    <row r="71" spans="1:3" ht="28.5" x14ac:dyDescent="0.25">
      <c r="A71" s="91">
        <v>68</v>
      </c>
      <c r="B71" s="109"/>
      <c r="C71" s="92" t="s">
        <v>365</v>
      </c>
    </row>
    <row r="72" spans="1:3" ht="28.5" x14ac:dyDescent="0.25">
      <c r="A72" s="91">
        <v>69</v>
      </c>
      <c r="B72" s="109"/>
      <c r="C72" s="92" t="s">
        <v>366</v>
      </c>
    </row>
    <row r="73" spans="1:3" ht="71.25" x14ac:dyDescent="0.25">
      <c r="A73" s="91">
        <v>70</v>
      </c>
      <c r="B73" s="100" t="s">
        <v>367</v>
      </c>
      <c r="C73" s="92" t="s">
        <v>529</v>
      </c>
    </row>
    <row r="74" spans="1:3" ht="28.5" x14ac:dyDescent="0.25">
      <c r="A74" s="91">
        <v>71</v>
      </c>
      <c r="B74" s="100"/>
      <c r="C74" s="92" t="s">
        <v>368</v>
      </c>
    </row>
    <row r="75" spans="1:3" ht="28.5" x14ac:dyDescent="0.25">
      <c r="A75" s="91">
        <v>72</v>
      </c>
      <c r="B75" s="100"/>
      <c r="C75" s="92" t="s">
        <v>369</v>
      </c>
    </row>
    <row r="76" spans="1:3" ht="42.75" x14ac:dyDescent="0.25">
      <c r="A76" s="91">
        <v>73</v>
      </c>
      <c r="B76" s="100"/>
      <c r="C76" s="92" t="s">
        <v>370</v>
      </c>
    </row>
    <row r="77" spans="1:3" x14ac:dyDescent="0.25">
      <c r="A77" s="91">
        <v>74</v>
      </c>
      <c r="B77" s="100"/>
      <c r="C77" s="92" t="s">
        <v>371</v>
      </c>
    </row>
    <row r="78" spans="1:3" ht="71.25" x14ac:dyDescent="0.25">
      <c r="A78" s="91">
        <v>75</v>
      </c>
      <c r="B78" s="100"/>
      <c r="C78" s="92" t="s">
        <v>372</v>
      </c>
    </row>
    <row r="79" spans="1:3" ht="28.5" x14ac:dyDescent="0.25">
      <c r="A79" s="91">
        <v>76</v>
      </c>
      <c r="B79" s="100"/>
      <c r="C79" s="92" t="s">
        <v>373</v>
      </c>
    </row>
    <row r="80" spans="1:3" ht="114" x14ac:dyDescent="0.25">
      <c r="A80" s="91">
        <v>77</v>
      </c>
      <c r="B80" s="100" t="s">
        <v>374</v>
      </c>
      <c r="C80" s="92" t="s">
        <v>530</v>
      </c>
    </row>
    <row r="81" spans="1:3" ht="228" x14ac:dyDescent="0.25">
      <c r="A81" s="91">
        <v>78</v>
      </c>
      <c r="B81" s="100"/>
      <c r="C81" s="92" t="s">
        <v>531</v>
      </c>
    </row>
    <row r="82" spans="1:3" ht="28.5" x14ac:dyDescent="0.25">
      <c r="A82" s="91">
        <v>79</v>
      </c>
      <c r="B82" s="100"/>
      <c r="C82" s="92" t="s">
        <v>375</v>
      </c>
    </row>
    <row r="83" spans="1:3" ht="57" x14ac:dyDescent="0.25">
      <c r="A83" s="91">
        <v>80</v>
      </c>
      <c r="B83" s="100"/>
      <c r="C83" s="92" t="s">
        <v>532</v>
      </c>
    </row>
    <row r="84" spans="1:3" ht="42.75" x14ac:dyDescent="0.25">
      <c r="A84" s="91">
        <v>81</v>
      </c>
      <c r="B84" s="100"/>
      <c r="C84" s="92" t="s">
        <v>533</v>
      </c>
    </row>
    <row r="85" spans="1:3" ht="42.75" x14ac:dyDescent="0.25">
      <c r="A85" s="91">
        <v>82</v>
      </c>
      <c r="B85" s="100"/>
      <c r="C85" s="92" t="s">
        <v>376</v>
      </c>
    </row>
    <row r="86" spans="1:3" ht="128.25" x14ac:dyDescent="0.25">
      <c r="A86" s="91">
        <v>83</v>
      </c>
      <c r="B86" s="100"/>
      <c r="C86" s="92" t="s">
        <v>534</v>
      </c>
    </row>
    <row r="87" spans="1:3" ht="42.75" x14ac:dyDescent="0.25">
      <c r="A87" s="91">
        <v>84</v>
      </c>
      <c r="B87" s="100"/>
      <c r="C87" s="92" t="s">
        <v>377</v>
      </c>
    </row>
    <row r="88" spans="1:3" ht="28.5" x14ac:dyDescent="0.25">
      <c r="A88" s="91">
        <v>85</v>
      </c>
      <c r="B88" s="100"/>
      <c r="C88" s="92" t="s">
        <v>378</v>
      </c>
    </row>
    <row r="89" spans="1:3" ht="42.75" x14ac:dyDescent="0.25">
      <c r="A89" s="91">
        <v>86</v>
      </c>
      <c r="B89" s="100"/>
      <c r="C89" s="92" t="s">
        <v>379</v>
      </c>
    </row>
    <row r="90" spans="1:3" ht="28.5" x14ac:dyDescent="0.25">
      <c r="A90" s="91">
        <v>87</v>
      </c>
      <c r="B90" s="100"/>
      <c r="C90" s="92" t="s">
        <v>380</v>
      </c>
    </row>
    <row r="91" spans="1:3" ht="228" x14ac:dyDescent="0.25">
      <c r="A91" s="91">
        <v>88</v>
      </c>
      <c r="B91" s="100"/>
      <c r="C91" s="92" t="s">
        <v>535</v>
      </c>
    </row>
    <row r="92" spans="1:3" ht="85.5" x14ac:dyDescent="0.25">
      <c r="A92" s="91">
        <v>89</v>
      </c>
      <c r="B92" s="100"/>
      <c r="C92" s="92" t="s">
        <v>536</v>
      </c>
    </row>
    <row r="93" spans="1:3" ht="409.5" x14ac:dyDescent="0.25">
      <c r="A93" s="91">
        <v>90</v>
      </c>
      <c r="B93" s="100"/>
      <c r="C93" s="92" t="s">
        <v>537</v>
      </c>
    </row>
    <row r="94" spans="1:3" ht="228" x14ac:dyDescent="0.25">
      <c r="A94" s="91">
        <v>91</v>
      </c>
      <c r="B94" s="100"/>
      <c r="C94" s="92" t="s">
        <v>538</v>
      </c>
    </row>
    <row r="95" spans="1:3" ht="142.5" x14ac:dyDescent="0.25">
      <c r="A95" s="91">
        <v>92</v>
      </c>
      <c r="B95" s="100"/>
      <c r="C95" s="92" t="s">
        <v>381</v>
      </c>
    </row>
    <row r="96" spans="1:3" ht="42.75" x14ac:dyDescent="0.25">
      <c r="A96" s="91">
        <v>93</v>
      </c>
      <c r="B96" s="103" t="s">
        <v>382</v>
      </c>
      <c r="C96" s="92" t="s">
        <v>383</v>
      </c>
    </row>
    <row r="97" spans="1:3" ht="71.25" x14ac:dyDescent="0.25">
      <c r="A97" s="91">
        <v>94</v>
      </c>
      <c r="B97" s="103"/>
      <c r="C97" s="92" t="s">
        <v>539</v>
      </c>
    </row>
    <row r="98" spans="1:3" ht="42.75" x14ac:dyDescent="0.25">
      <c r="A98" s="91">
        <v>95</v>
      </c>
      <c r="B98" s="103"/>
      <c r="C98" s="92" t="s">
        <v>384</v>
      </c>
    </row>
    <row r="99" spans="1:3" ht="71.25" x14ac:dyDescent="0.25">
      <c r="A99" s="91">
        <v>96</v>
      </c>
      <c r="B99" s="103"/>
      <c r="C99" s="92" t="s">
        <v>385</v>
      </c>
    </row>
    <row r="100" spans="1:3" ht="99.75" x14ac:dyDescent="0.25">
      <c r="A100" s="91">
        <v>97</v>
      </c>
      <c r="B100" s="100" t="s">
        <v>386</v>
      </c>
      <c r="C100" s="92" t="s">
        <v>387</v>
      </c>
    </row>
    <row r="101" spans="1:3" ht="57" x14ac:dyDescent="0.25">
      <c r="A101" s="91">
        <v>98</v>
      </c>
      <c r="B101" s="100"/>
      <c r="C101" s="92" t="s">
        <v>540</v>
      </c>
    </row>
    <row r="102" spans="1:3" ht="43.5" x14ac:dyDescent="0.25">
      <c r="A102" s="91">
        <v>99</v>
      </c>
      <c r="B102" s="100"/>
      <c r="C102" s="92" t="s">
        <v>541</v>
      </c>
    </row>
    <row r="103" spans="1:3" ht="57" x14ac:dyDescent="0.25">
      <c r="A103" s="91">
        <v>100</v>
      </c>
      <c r="B103" s="100"/>
      <c r="C103" s="92" t="s">
        <v>388</v>
      </c>
    </row>
    <row r="104" spans="1:3" ht="57" x14ac:dyDescent="0.25">
      <c r="A104" s="91">
        <v>101</v>
      </c>
      <c r="B104" s="100"/>
      <c r="C104" s="92" t="s">
        <v>542</v>
      </c>
    </row>
    <row r="105" spans="1:3" ht="342" x14ac:dyDescent="0.25">
      <c r="A105" s="91">
        <v>102</v>
      </c>
      <c r="B105" s="100"/>
      <c r="C105" s="92" t="s">
        <v>543</v>
      </c>
    </row>
    <row r="106" spans="1:3" x14ac:dyDescent="0.25">
      <c r="A106" s="91">
        <v>103</v>
      </c>
      <c r="B106" s="100"/>
      <c r="C106" s="92" t="s">
        <v>544</v>
      </c>
    </row>
    <row r="107" spans="1:3" ht="99.75" x14ac:dyDescent="0.25">
      <c r="A107" s="91">
        <v>104</v>
      </c>
      <c r="B107" s="100" t="s">
        <v>389</v>
      </c>
      <c r="C107" s="92" t="s">
        <v>545</v>
      </c>
    </row>
    <row r="108" spans="1:3" ht="57" x14ac:dyDescent="0.25">
      <c r="A108" s="91">
        <v>105</v>
      </c>
      <c r="B108" s="100"/>
      <c r="C108" s="92" t="s">
        <v>390</v>
      </c>
    </row>
    <row r="109" spans="1:3" ht="71.25" x14ac:dyDescent="0.25">
      <c r="A109" s="91">
        <v>106</v>
      </c>
      <c r="B109" s="100"/>
      <c r="C109" s="92" t="s">
        <v>391</v>
      </c>
    </row>
    <row r="110" spans="1:3" ht="28.5" x14ac:dyDescent="0.25">
      <c r="A110" s="91">
        <v>107</v>
      </c>
      <c r="B110" s="100"/>
      <c r="C110" s="92" t="s">
        <v>392</v>
      </c>
    </row>
    <row r="111" spans="1:3" ht="156.75" x14ac:dyDescent="0.25">
      <c r="A111" s="91">
        <v>108</v>
      </c>
      <c r="B111" s="100"/>
      <c r="C111" s="92" t="s">
        <v>393</v>
      </c>
    </row>
    <row r="112" spans="1:3" ht="42.75" x14ac:dyDescent="0.25">
      <c r="A112" s="91">
        <v>109</v>
      </c>
      <c r="B112" s="100"/>
      <c r="C112" s="92" t="s">
        <v>394</v>
      </c>
    </row>
    <row r="113" spans="1:3" ht="71.25" x14ac:dyDescent="0.25">
      <c r="A113" s="91">
        <v>110</v>
      </c>
      <c r="B113" s="100" t="s">
        <v>395</v>
      </c>
      <c r="C113" s="92" t="s">
        <v>396</v>
      </c>
    </row>
    <row r="114" spans="1:3" ht="99.75" x14ac:dyDescent="0.25">
      <c r="A114" s="91">
        <v>111</v>
      </c>
      <c r="B114" s="100"/>
      <c r="C114" s="92" t="s">
        <v>546</v>
      </c>
    </row>
    <row r="115" spans="1:3" ht="171" x14ac:dyDescent="0.25">
      <c r="A115" s="91">
        <v>112</v>
      </c>
      <c r="B115" s="100"/>
      <c r="C115" s="92" t="s">
        <v>547</v>
      </c>
    </row>
    <row r="116" spans="1:3" ht="28.5" x14ac:dyDescent="0.25">
      <c r="A116" s="91">
        <v>113</v>
      </c>
      <c r="B116" s="100"/>
      <c r="C116" s="92" t="s">
        <v>397</v>
      </c>
    </row>
    <row r="117" spans="1:3" ht="28.5" x14ac:dyDescent="0.25">
      <c r="A117" s="91">
        <v>114</v>
      </c>
      <c r="B117" s="100"/>
      <c r="C117" s="92" t="s">
        <v>398</v>
      </c>
    </row>
    <row r="118" spans="1:3" ht="171" x14ac:dyDescent="0.25">
      <c r="A118" s="91">
        <v>115</v>
      </c>
      <c r="B118" s="100" t="s">
        <v>399</v>
      </c>
      <c r="C118" s="92" t="s">
        <v>548</v>
      </c>
    </row>
    <row r="119" spans="1:3" ht="43.5" x14ac:dyDescent="0.25">
      <c r="A119" s="91">
        <v>116</v>
      </c>
      <c r="B119" s="100"/>
      <c r="C119" s="92" t="s">
        <v>400</v>
      </c>
    </row>
    <row r="120" spans="1:3" ht="57" x14ac:dyDescent="0.25">
      <c r="A120" s="91">
        <v>117</v>
      </c>
      <c r="B120" s="100"/>
      <c r="C120" s="92" t="s">
        <v>401</v>
      </c>
    </row>
    <row r="121" spans="1:3" ht="185.25" x14ac:dyDescent="0.25">
      <c r="A121" s="91">
        <v>118</v>
      </c>
      <c r="B121" s="100"/>
      <c r="C121" s="92" t="s">
        <v>402</v>
      </c>
    </row>
    <row r="122" spans="1:3" ht="57" x14ac:dyDescent="0.25">
      <c r="A122" s="91">
        <v>119</v>
      </c>
      <c r="B122" s="100"/>
      <c r="C122" s="92" t="s">
        <v>403</v>
      </c>
    </row>
    <row r="123" spans="1:3" ht="71.25" x14ac:dyDescent="0.25">
      <c r="A123" s="91">
        <v>120</v>
      </c>
      <c r="B123" s="100"/>
      <c r="C123" s="92" t="s">
        <v>404</v>
      </c>
    </row>
    <row r="124" spans="1:3" ht="28.5" x14ac:dyDescent="0.25">
      <c r="A124" s="91">
        <v>121</v>
      </c>
      <c r="B124" s="100"/>
      <c r="C124" s="92" t="s">
        <v>405</v>
      </c>
    </row>
    <row r="125" spans="1:3" ht="42.75" x14ac:dyDescent="0.25">
      <c r="A125" s="91">
        <v>122</v>
      </c>
      <c r="B125" s="100"/>
      <c r="C125" s="92" t="s">
        <v>406</v>
      </c>
    </row>
    <row r="126" spans="1:3" ht="71.25" x14ac:dyDescent="0.25">
      <c r="A126" s="91">
        <v>123</v>
      </c>
      <c r="B126" s="100"/>
      <c r="C126" s="92" t="s">
        <v>407</v>
      </c>
    </row>
    <row r="127" spans="1:3" ht="185.25" x14ac:dyDescent="0.25">
      <c r="A127" s="91">
        <v>124</v>
      </c>
      <c r="B127" s="100"/>
      <c r="C127" s="92" t="s">
        <v>408</v>
      </c>
    </row>
    <row r="128" spans="1:3" ht="85.5" x14ac:dyDescent="0.25">
      <c r="A128" s="91">
        <v>125</v>
      </c>
      <c r="B128" s="100" t="s">
        <v>409</v>
      </c>
      <c r="C128" s="92" t="s">
        <v>549</v>
      </c>
    </row>
    <row r="129" spans="1:3" ht="57" x14ac:dyDescent="0.25">
      <c r="A129" s="91">
        <v>126</v>
      </c>
      <c r="B129" s="100"/>
      <c r="C129" s="92" t="s">
        <v>410</v>
      </c>
    </row>
    <row r="130" spans="1:3" ht="71.25" x14ac:dyDescent="0.25">
      <c r="A130" s="91">
        <v>127</v>
      </c>
      <c r="B130" s="100"/>
      <c r="C130" s="92" t="s">
        <v>411</v>
      </c>
    </row>
    <row r="131" spans="1:3" ht="71.25" x14ac:dyDescent="0.25">
      <c r="A131" s="91">
        <v>128</v>
      </c>
      <c r="B131" s="100"/>
      <c r="C131" s="92" t="s">
        <v>550</v>
      </c>
    </row>
    <row r="132" spans="1:3" ht="157.5" x14ac:dyDescent="0.25">
      <c r="A132" s="91">
        <v>129</v>
      </c>
      <c r="B132" s="100" t="s">
        <v>412</v>
      </c>
      <c r="C132" s="92" t="s">
        <v>551</v>
      </c>
    </row>
    <row r="133" spans="1:3" ht="128.25" x14ac:dyDescent="0.25">
      <c r="A133" s="91">
        <v>130</v>
      </c>
      <c r="B133" s="100"/>
      <c r="C133" s="92" t="s">
        <v>552</v>
      </c>
    </row>
    <row r="134" spans="1:3" ht="43.5" x14ac:dyDescent="0.25">
      <c r="A134" s="91">
        <v>131</v>
      </c>
      <c r="B134" s="100"/>
      <c r="C134" s="92" t="s">
        <v>400</v>
      </c>
    </row>
    <row r="135" spans="1:3" ht="228" x14ac:dyDescent="0.25">
      <c r="A135" s="91">
        <v>132</v>
      </c>
      <c r="B135" s="100" t="s">
        <v>413</v>
      </c>
      <c r="C135" s="92" t="s">
        <v>414</v>
      </c>
    </row>
    <row r="136" spans="1:3" ht="71.25" x14ac:dyDescent="0.25">
      <c r="A136" s="91">
        <v>133</v>
      </c>
      <c r="B136" s="100"/>
      <c r="C136" s="92" t="s">
        <v>415</v>
      </c>
    </row>
    <row r="137" spans="1:3" ht="28.5" x14ac:dyDescent="0.25">
      <c r="A137" s="91">
        <v>134</v>
      </c>
      <c r="B137" s="100"/>
      <c r="C137" s="92" t="s">
        <v>416</v>
      </c>
    </row>
    <row r="138" spans="1:3" ht="42.75" x14ac:dyDescent="0.25">
      <c r="A138" s="91">
        <v>135</v>
      </c>
      <c r="B138" s="100"/>
      <c r="C138" s="92" t="s">
        <v>417</v>
      </c>
    </row>
    <row r="139" spans="1:3" ht="42.75" x14ac:dyDescent="0.25">
      <c r="A139" s="91">
        <v>136</v>
      </c>
      <c r="B139" s="100"/>
      <c r="C139" s="92" t="s">
        <v>418</v>
      </c>
    </row>
    <row r="140" spans="1:3" ht="171" x14ac:dyDescent="0.25">
      <c r="A140" s="91">
        <v>137</v>
      </c>
      <c r="B140" s="104" t="s">
        <v>553</v>
      </c>
      <c r="C140" s="92" t="s">
        <v>554</v>
      </c>
    </row>
    <row r="141" spans="1:3" ht="128.25" x14ac:dyDescent="0.25">
      <c r="A141" s="91">
        <v>138</v>
      </c>
      <c r="B141" s="105"/>
      <c r="C141" s="92" t="s">
        <v>419</v>
      </c>
    </row>
    <row r="142" spans="1:3" ht="99.75" x14ac:dyDescent="0.25">
      <c r="A142" s="91">
        <v>139</v>
      </c>
      <c r="B142" s="105"/>
      <c r="C142" s="92" t="s">
        <v>555</v>
      </c>
    </row>
    <row r="143" spans="1:3" ht="42.75" x14ac:dyDescent="0.25">
      <c r="A143" s="91">
        <v>140</v>
      </c>
      <c r="B143" s="105"/>
      <c r="C143" s="92" t="s">
        <v>556</v>
      </c>
    </row>
    <row r="144" spans="1:3" ht="156.75" x14ac:dyDescent="0.25">
      <c r="A144" s="91">
        <v>141</v>
      </c>
      <c r="B144" s="105"/>
      <c r="C144" s="92" t="s">
        <v>557</v>
      </c>
    </row>
    <row r="145" spans="1:3" ht="142.5" x14ac:dyDescent="0.25">
      <c r="A145" s="91">
        <v>142</v>
      </c>
      <c r="B145" s="105"/>
      <c r="C145" s="92" t="s">
        <v>558</v>
      </c>
    </row>
    <row r="146" spans="1:3" ht="42.75" x14ac:dyDescent="0.25">
      <c r="A146" s="91">
        <v>143</v>
      </c>
      <c r="B146" s="105"/>
      <c r="C146" s="92" t="s">
        <v>420</v>
      </c>
    </row>
    <row r="147" spans="1:3" ht="57" x14ac:dyDescent="0.25">
      <c r="A147" s="91">
        <v>144</v>
      </c>
      <c r="B147" s="105"/>
      <c r="C147" s="92" t="s">
        <v>421</v>
      </c>
    </row>
    <row r="148" spans="1:3" ht="171" x14ac:dyDescent="0.25">
      <c r="A148" s="91">
        <v>145</v>
      </c>
      <c r="B148" s="105"/>
      <c r="C148" s="92" t="s">
        <v>422</v>
      </c>
    </row>
    <row r="149" spans="1:3" ht="409.5" x14ac:dyDescent="0.25">
      <c r="A149" s="91">
        <v>146</v>
      </c>
      <c r="B149" s="106"/>
      <c r="C149" s="92" t="s">
        <v>423</v>
      </c>
    </row>
    <row r="150" spans="1:3" ht="100.5" x14ac:dyDescent="0.25">
      <c r="A150" s="91">
        <v>147</v>
      </c>
      <c r="B150" s="100" t="s">
        <v>424</v>
      </c>
      <c r="C150" s="92" t="s">
        <v>425</v>
      </c>
    </row>
    <row r="151" spans="1:3" ht="57" x14ac:dyDescent="0.25">
      <c r="A151" s="91">
        <v>148</v>
      </c>
      <c r="B151" s="100"/>
      <c r="C151" s="92" t="s">
        <v>426</v>
      </c>
    </row>
    <row r="152" spans="1:3" ht="28.5" x14ac:dyDescent="0.25">
      <c r="A152" s="91">
        <v>149</v>
      </c>
      <c r="B152" s="100"/>
      <c r="C152" s="92" t="s">
        <v>427</v>
      </c>
    </row>
    <row r="153" spans="1:3" ht="28.5" x14ac:dyDescent="0.25">
      <c r="A153" s="91">
        <v>150</v>
      </c>
      <c r="B153" s="100"/>
      <c r="C153" s="92" t="s">
        <v>428</v>
      </c>
    </row>
    <row r="154" spans="1:3" ht="142.5" x14ac:dyDescent="0.25">
      <c r="A154" s="91">
        <v>151</v>
      </c>
      <c r="B154" s="100"/>
      <c r="C154" s="92" t="s">
        <v>559</v>
      </c>
    </row>
    <row r="155" spans="1:3" x14ac:dyDescent="0.25">
      <c r="A155" s="101" t="s">
        <v>429</v>
      </c>
      <c r="B155" s="101"/>
      <c r="C155" s="101"/>
    </row>
    <row r="156" spans="1:3" ht="214.5" x14ac:dyDescent="0.25">
      <c r="A156" s="91">
        <v>152</v>
      </c>
      <c r="B156" s="90" t="s">
        <v>430</v>
      </c>
      <c r="C156" s="88" t="s">
        <v>560</v>
      </c>
    </row>
    <row r="157" spans="1:3" ht="257.25" x14ac:dyDescent="0.25">
      <c r="A157" s="91">
        <v>153</v>
      </c>
      <c r="B157" s="102" t="s">
        <v>431</v>
      </c>
      <c r="C157" s="88" t="s">
        <v>432</v>
      </c>
    </row>
    <row r="158" spans="1:3" ht="100.5" x14ac:dyDescent="0.25">
      <c r="A158" s="91">
        <v>154</v>
      </c>
      <c r="B158" s="102"/>
      <c r="C158" s="88" t="s">
        <v>433</v>
      </c>
    </row>
    <row r="159" spans="1:3" ht="342.75" x14ac:dyDescent="0.25">
      <c r="A159" s="91">
        <v>155</v>
      </c>
      <c r="B159" s="102"/>
      <c r="C159" s="88" t="s">
        <v>434</v>
      </c>
    </row>
    <row r="160" spans="1:3" ht="143.25" x14ac:dyDescent="0.25">
      <c r="A160" s="91">
        <v>156</v>
      </c>
      <c r="B160" s="102"/>
      <c r="C160" s="88" t="s">
        <v>435</v>
      </c>
    </row>
    <row r="161" spans="1:3" ht="271.5" x14ac:dyDescent="0.25">
      <c r="A161" s="91">
        <v>157</v>
      </c>
      <c r="B161" s="102"/>
      <c r="C161" s="88" t="s">
        <v>436</v>
      </c>
    </row>
    <row r="162" spans="1:3" ht="57.75" x14ac:dyDescent="0.25">
      <c r="A162" s="91">
        <v>158</v>
      </c>
      <c r="B162" s="102"/>
      <c r="C162" s="88" t="s">
        <v>437</v>
      </c>
    </row>
    <row r="163" spans="1:3" ht="214.5" x14ac:dyDescent="0.25">
      <c r="A163" s="91">
        <v>159</v>
      </c>
      <c r="B163" s="102"/>
      <c r="C163" s="88" t="s">
        <v>438</v>
      </c>
    </row>
    <row r="164" spans="1:3" ht="57.75" x14ac:dyDescent="0.25">
      <c r="A164" s="91">
        <v>160</v>
      </c>
      <c r="B164" s="102"/>
      <c r="C164" s="88" t="s">
        <v>439</v>
      </c>
    </row>
    <row r="165" spans="1:3" ht="72" x14ac:dyDescent="0.25">
      <c r="A165" s="91">
        <v>161</v>
      </c>
      <c r="B165" s="102"/>
      <c r="C165" s="88" t="s">
        <v>440</v>
      </c>
    </row>
    <row r="166" spans="1:3" ht="257.25" x14ac:dyDescent="0.25">
      <c r="A166" s="91">
        <v>162</v>
      </c>
      <c r="B166" s="102" t="s">
        <v>441</v>
      </c>
      <c r="C166" s="88" t="s">
        <v>561</v>
      </c>
    </row>
    <row r="167" spans="1:3" ht="314.25" x14ac:dyDescent="0.25">
      <c r="A167" s="91">
        <v>163</v>
      </c>
      <c r="B167" s="102"/>
      <c r="C167" s="88" t="s">
        <v>442</v>
      </c>
    </row>
    <row r="168" spans="1:3" ht="43.5" x14ac:dyDescent="0.25">
      <c r="A168" s="91">
        <v>164</v>
      </c>
      <c r="B168" s="102"/>
      <c r="C168" s="88" t="s">
        <v>443</v>
      </c>
    </row>
    <row r="169" spans="1:3" ht="72" x14ac:dyDescent="0.25">
      <c r="A169" s="91">
        <v>165</v>
      </c>
      <c r="B169" s="102"/>
      <c r="C169" s="88" t="s">
        <v>562</v>
      </c>
    </row>
    <row r="170" spans="1:3" ht="57.75" x14ac:dyDescent="0.25">
      <c r="A170" s="91">
        <v>166</v>
      </c>
      <c r="B170" s="102"/>
      <c r="C170" s="88" t="s">
        <v>444</v>
      </c>
    </row>
    <row r="171" spans="1:3" ht="43.5" x14ac:dyDescent="0.25">
      <c r="A171" s="91">
        <v>167</v>
      </c>
      <c r="B171" s="102" t="s">
        <v>445</v>
      </c>
      <c r="C171" s="88" t="s">
        <v>446</v>
      </c>
    </row>
    <row r="172" spans="1:3" ht="29.25" x14ac:dyDescent="0.25">
      <c r="A172" s="91">
        <v>168</v>
      </c>
      <c r="B172" s="102"/>
      <c r="C172" s="88" t="s">
        <v>447</v>
      </c>
    </row>
    <row r="173" spans="1:3" ht="57.75" x14ac:dyDescent="0.25">
      <c r="A173" s="91">
        <v>169</v>
      </c>
      <c r="B173" s="102"/>
      <c r="C173" s="88" t="s">
        <v>448</v>
      </c>
    </row>
    <row r="174" spans="1:3" ht="114.75" x14ac:dyDescent="0.25">
      <c r="A174" s="91">
        <v>170</v>
      </c>
      <c r="B174" s="102"/>
      <c r="C174" s="88" t="s">
        <v>449</v>
      </c>
    </row>
    <row r="175" spans="1:3" ht="57.75" x14ac:dyDescent="0.25">
      <c r="A175" s="91">
        <v>171</v>
      </c>
      <c r="B175" s="102"/>
      <c r="C175" s="88" t="s">
        <v>450</v>
      </c>
    </row>
    <row r="176" spans="1:3" ht="100.5" x14ac:dyDescent="0.25">
      <c r="A176" s="91">
        <v>172</v>
      </c>
      <c r="B176" s="102"/>
      <c r="C176" s="88" t="s">
        <v>451</v>
      </c>
    </row>
    <row r="177" spans="1:3" ht="43.5" x14ac:dyDescent="0.25">
      <c r="A177" s="91">
        <v>173</v>
      </c>
      <c r="B177" s="102"/>
      <c r="C177" s="88" t="s">
        <v>563</v>
      </c>
    </row>
    <row r="178" spans="1:3" ht="114.75" x14ac:dyDescent="0.25">
      <c r="A178" s="91">
        <v>174</v>
      </c>
      <c r="B178" s="102"/>
      <c r="C178" s="88" t="s">
        <v>564</v>
      </c>
    </row>
    <row r="179" spans="1:3" ht="43.5" x14ac:dyDescent="0.25">
      <c r="A179" s="91">
        <v>175</v>
      </c>
      <c r="B179" s="102"/>
      <c r="C179" s="88" t="s">
        <v>452</v>
      </c>
    </row>
    <row r="180" spans="1:3" ht="29.25" x14ac:dyDescent="0.25">
      <c r="A180" s="91">
        <v>176</v>
      </c>
      <c r="B180" s="102"/>
      <c r="C180" s="88" t="s">
        <v>453</v>
      </c>
    </row>
    <row r="181" spans="1:3" ht="57.75" x14ac:dyDescent="0.25">
      <c r="A181" s="91">
        <v>177</v>
      </c>
      <c r="B181" s="102" t="s">
        <v>454</v>
      </c>
      <c r="C181" s="88" t="s">
        <v>455</v>
      </c>
    </row>
    <row r="182" spans="1:3" ht="57.75" x14ac:dyDescent="0.25">
      <c r="A182" s="91">
        <v>178</v>
      </c>
      <c r="B182" s="102"/>
      <c r="C182" s="88" t="s">
        <v>456</v>
      </c>
    </row>
    <row r="183" spans="1:3" ht="57.75" x14ac:dyDescent="0.25">
      <c r="A183" s="91">
        <v>179</v>
      </c>
      <c r="B183" s="102"/>
      <c r="C183" s="88" t="s">
        <v>457</v>
      </c>
    </row>
    <row r="184" spans="1:3" ht="29.25" x14ac:dyDescent="0.25">
      <c r="A184" s="91">
        <v>180</v>
      </c>
      <c r="B184" s="102"/>
      <c r="C184" s="88" t="s">
        <v>458</v>
      </c>
    </row>
    <row r="185" spans="1:3" x14ac:dyDescent="0.25">
      <c r="A185" s="91">
        <v>181</v>
      </c>
      <c r="B185" s="102"/>
      <c r="C185" s="88" t="s">
        <v>459</v>
      </c>
    </row>
    <row r="186" spans="1:3" ht="29.25" x14ac:dyDescent="0.25">
      <c r="A186" s="91">
        <v>182</v>
      </c>
      <c r="B186" s="102"/>
      <c r="C186" s="88" t="s">
        <v>460</v>
      </c>
    </row>
    <row r="187" spans="1:3" ht="43.5" x14ac:dyDescent="0.25">
      <c r="A187" s="91">
        <v>183</v>
      </c>
      <c r="B187" s="102"/>
      <c r="C187" s="88" t="s">
        <v>461</v>
      </c>
    </row>
    <row r="188" spans="1:3" ht="43.5" x14ac:dyDescent="0.25">
      <c r="A188" s="91">
        <v>184</v>
      </c>
      <c r="B188" s="100" t="s">
        <v>462</v>
      </c>
      <c r="C188" s="88" t="s">
        <v>463</v>
      </c>
    </row>
    <row r="189" spans="1:3" ht="29.25" x14ac:dyDescent="0.25">
      <c r="A189" s="91">
        <v>185</v>
      </c>
      <c r="B189" s="100"/>
      <c r="C189" s="88" t="s">
        <v>464</v>
      </c>
    </row>
    <row r="190" spans="1:3" ht="29.25" x14ac:dyDescent="0.25">
      <c r="A190" s="91">
        <v>186</v>
      </c>
      <c r="B190" s="100"/>
      <c r="C190" s="88" t="s">
        <v>465</v>
      </c>
    </row>
    <row r="191" spans="1:3" ht="57.75" x14ac:dyDescent="0.25">
      <c r="A191" s="91">
        <v>187</v>
      </c>
      <c r="B191" s="100"/>
      <c r="C191" s="88" t="s">
        <v>466</v>
      </c>
    </row>
    <row r="192" spans="1:3" ht="43.5" x14ac:dyDescent="0.25">
      <c r="A192" s="91">
        <v>188</v>
      </c>
      <c r="B192" s="100"/>
      <c r="C192" s="88" t="s">
        <v>467</v>
      </c>
    </row>
    <row r="193" spans="1:3" ht="114.75" x14ac:dyDescent="0.25">
      <c r="A193" s="91">
        <v>189</v>
      </c>
      <c r="B193" s="100" t="s">
        <v>468</v>
      </c>
      <c r="C193" s="88" t="s">
        <v>565</v>
      </c>
    </row>
    <row r="194" spans="1:3" ht="43.5" x14ac:dyDescent="0.25">
      <c r="A194" s="91">
        <v>190</v>
      </c>
      <c r="B194" s="100"/>
      <c r="C194" s="88" t="s">
        <v>566</v>
      </c>
    </row>
    <row r="195" spans="1:3" ht="72" x14ac:dyDescent="0.25">
      <c r="A195" s="91">
        <v>191</v>
      </c>
      <c r="B195" s="100"/>
      <c r="C195" s="88" t="s">
        <v>567</v>
      </c>
    </row>
    <row r="196" spans="1:3" ht="29.25" x14ac:dyDescent="0.25">
      <c r="A196" s="91">
        <v>192</v>
      </c>
      <c r="B196" s="100"/>
      <c r="C196" s="88" t="s">
        <v>469</v>
      </c>
    </row>
  </sheetData>
  <mergeCells count="26">
    <mergeCell ref="B166:B170"/>
    <mergeCell ref="B171:B180"/>
    <mergeCell ref="B181:B187"/>
    <mergeCell ref="B188:B192"/>
    <mergeCell ref="B193:B196"/>
    <mergeCell ref="B61:B72"/>
    <mergeCell ref="B73:B79"/>
    <mergeCell ref="A1:C1"/>
    <mergeCell ref="B113:B117"/>
    <mergeCell ref="B118:B127"/>
    <mergeCell ref="A7:A8"/>
    <mergeCell ref="B9:B26"/>
    <mergeCell ref="B27:B37"/>
    <mergeCell ref="B3:B8"/>
    <mergeCell ref="B38:B60"/>
    <mergeCell ref="B150:B154"/>
    <mergeCell ref="A155:C155"/>
    <mergeCell ref="B157:B165"/>
    <mergeCell ref="B80:B95"/>
    <mergeCell ref="B96:B99"/>
    <mergeCell ref="B100:B106"/>
    <mergeCell ref="B107:B112"/>
    <mergeCell ref="B135:B139"/>
    <mergeCell ref="B140:B149"/>
    <mergeCell ref="B128:B131"/>
    <mergeCell ref="B132:B13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tabSelected="1" workbookViewId="0">
      <selection activeCell="E36" sqref="E36:F36"/>
    </sheetView>
  </sheetViews>
  <sheetFormatPr baseColWidth="10" defaultColWidth="11.42578125" defaultRowHeight="15" x14ac:dyDescent="0.25"/>
  <cols>
    <col min="1" max="1" width="5.28515625" bestFit="1" customWidth="1"/>
    <col min="2" max="2" width="13.42578125" customWidth="1"/>
    <col min="4" max="4" width="11.42578125" customWidth="1"/>
    <col min="6" max="6" width="11.42578125" customWidth="1"/>
  </cols>
  <sheetData>
    <row r="1" spans="1:9" ht="39" customHeight="1" x14ac:dyDescent="0.25">
      <c r="A1" s="117" t="s">
        <v>185</v>
      </c>
      <c r="B1" s="118"/>
      <c r="C1" s="118"/>
      <c r="D1" s="118"/>
      <c r="E1" s="118"/>
      <c r="F1" s="118"/>
      <c r="G1" s="118"/>
      <c r="H1" s="118"/>
      <c r="I1" s="118"/>
    </row>
    <row r="2" spans="1:9" ht="75" x14ac:dyDescent="0.25">
      <c r="A2" s="48" t="s">
        <v>17</v>
      </c>
      <c r="B2" s="48" t="s">
        <v>18</v>
      </c>
      <c r="C2" s="48" t="s">
        <v>124</v>
      </c>
      <c r="D2" s="48" t="s">
        <v>306</v>
      </c>
      <c r="E2" s="48" t="s">
        <v>125</v>
      </c>
      <c r="F2" s="48" t="s">
        <v>305</v>
      </c>
      <c r="G2" s="48" t="s">
        <v>170</v>
      </c>
      <c r="H2" s="48" t="s">
        <v>146</v>
      </c>
      <c r="I2" s="48" t="s">
        <v>134</v>
      </c>
    </row>
    <row r="3" spans="1:9" x14ac:dyDescent="0.25">
      <c r="A3" s="9">
        <v>1</v>
      </c>
      <c r="B3" s="1" t="s">
        <v>20</v>
      </c>
      <c r="C3" s="2" t="s">
        <v>126</v>
      </c>
      <c r="D3" s="2">
        <v>10</v>
      </c>
      <c r="E3" s="2">
        <v>10</v>
      </c>
      <c r="F3" s="2">
        <f>D3*E3</f>
        <v>100</v>
      </c>
      <c r="G3" s="49" t="s">
        <v>180</v>
      </c>
      <c r="H3" s="50"/>
      <c r="I3" s="9"/>
    </row>
    <row r="4" spans="1:9" x14ac:dyDescent="0.25">
      <c r="A4" s="6">
        <v>2</v>
      </c>
      <c r="B4" s="3" t="s">
        <v>22</v>
      </c>
      <c r="C4" s="2" t="s">
        <v>126</v>
      </c>
      <c r="D4" s="4">
        <v>6</v>
      </c>
      <c r="E4" s="4">
        <v>5</v>
      </c>
      <c r="F4" s="2">
        <f t="shared" ref="F4:F34" si="0">D4*E4</f>
        <v>30</v>
      </c>
      <c r="G4" s="49" t="s">
        <v>180</v>
      </c>
      <c r="H4" s="50"/>
      <c r="I4" s="9"/>
    </row>
    <row r="5" spans="1:9" x14ac:dyDescent="0.25">
      <c r="A5" s="9">
        <v>3</v>
      </c>
      <c r="B5" s="1" t="s">
        <v>23</v>
      </c>
      <c r="C5" s="2" t="s">
        <v>126</v>
      </c>
      <c r="D5" s="2">
        <v>6</v>
      </c>
      <c r="E5" s="2">
        <v>5</v>
      </c>
      <c r="F5" s="2">
        <f t="shared" si="0"/>
        <v>30</v>
      </c>
      <c r="G5" s="49" t="s">
        <v>180</v>
      </c>
      <c r="H5" s="50"/>
      <c r="I5" s="9"/>
    </row>
    <row r="6" spans="1:9" x14ac:dyDescent="0.25">
      <c r="A6" s="6">
        <v>4</v>
      </c>
      <c r="B6" s="1" t="s">
        <v>24</v>
      </c>
      <c r="C6" s="2" t="s">
        <v>126</v>
      </c>
      <c r="D6" s="2">
        <v>6</v>
      </c>
      <c r="E6" s="2">
        <v>24</v>
      </c>
      <c r="F6" s="2">
        <f t="shared" si="0"/>
        <v>144</v>
      </c>
      <c r="G6" s="49" t="s">
        <v>180</v>
      </c>
      <c r="H6" s="50"/>
      <c r="I6" s="9"/>
    </row>
    <row r="7" spans="1:9" x14ac:dyDescent="0.25">
      <c r="A7" s="9">
        <v>5</v>
      </c>
      <c r="B7" s="1" t="s">
        <v>25</v>
      </c>
      <c r="C7" s="2" t="s">
        <v>126</v>
      </c>
      <c r="D7" s="2">
        <v>10</v>
      </c>
      <c r="E7" s="2">
        <v>10</v>
      </c>
      <c r="F7" s="2">
        <f t="shared" si="0"/>
        <v>100</v>
      </c>
      <c r="G7" s="49" t="s">
        <v>180</v>
      </c>
      <c r="H7" s="50"/>
      <c r="I7" s="9"/>
    </row>
    <row r="8" spans="1:9" x14ac:dyDescent="0.25">
      <c r="A8" s="6">
        <v>6</v>
      </c>
      <c r="B8" s="3" t="s">
        <v>26</v>
      </c>
      <c r="C8" s="2" t="s">
        <v>126</v>
      </c>
      <c r="D8" s="2">
        <v>6</v>
      </c>
      <c r="E8" s="4">
        <v>5</v>
      </c>
      <c r="F8" s="2">
        <f t="shared" si="0"/>
        <v>30</v>
      </c>
      <c r="G8" s="49" t="s">
        <v>180</v>
      </c>
      <c r="H8" s="50"/>
      <c r="I8" s="9"/>
    </row>
    <row r="9" spans="1:9" x14ac:dyDescent="0.25">
      <c r="A9" s="9">
        <v>7</v>
      </c>
      <c r="B9" s="1" t="s">
        <v>27</v>
      </c>
      <c r="C9" s="2" t="s">
        <v>126</v>
      </c>
      <c r="D9" s="2">
        <v>6</v>
      </c>
      <c r="E9" s="2">
        <v>5</v>
      </c>
      <c r="F9" s="2">
        <f t="shared" si="0"/>
        <v>30</v>
      </c>
      <c r="G9" s="49" t="s">
        <v>180</v>
      </c>
      <c r="H9" s="50"/>
      <c r="I9" s="9"/>
    </row>
    <row r="10" spans="1:9" x14ac:dyDescent="0.25">
      <c r="A10" s="6">
        <v>8</v>
      </c>
      <c r="B10" s="1" t="s">
        <v>28</v>
      </c>
      <c r="C10" s="2" t="s">
        <v>126</v>
      </c>
      <c r="D10" s="2">
        <v>6</v>
      </c>
      <c r="E10" s="2">
        <v>24</v>
      </c>
      <c r="F10" s="2">
        <f t="shared" si="0"/>
        <v>144</v>
      </c>
      <c r="G10" s="49" t="s">
        <v>180</v>
      </c>
      <c r="H10" s="50"/>
      <c r="I10" s="9"/>
    </row>
    <row r="11" spans="1:9" x14ac:dyDescent="0.25">
      <c r="A11" s="9">
        <v>9</v>
      </c>
      <c r="B11" s="1" t="s">
        <v>35</v>
      </c>
      <c r="C11" s="2" t="s">
        <v>126</v>
      </c>
      <c r="D11" s="2">
        <v>10</v>
      </c>
      <c r="E11" s="2">
        <v>10</v>
      </c>
      <c r="F11" s="2">
        <f t="shared" si="0"/>
        <v>100</v>
      </c>
      <c r="G11" s="49" t="s">
        <v>180</v>
      </c>
      <c r="H11" s="50"/>
      <c r="I11" s="9"/>
    </row>
    <row r="12" spans="1:9" x14ac:dyDescent="0.25">
      <c r="A12" s="6">
        <v>10</v>
      </c>
      <c r="B12" s="1" t="s">
        <v>36</v>
      </c>
      <c r="C12" s="2" t="s">
        <v>126</v>
      </c>
      <c r="D12" s="2">
        <v>6</v>
      </c>
      <c r="E12" s="2">
        <v>4</v>
      </c>
      <c r="F12" s="2">
        <f t="shared" si="0"/>
        <v>24</v>
      </c>
      <c r="G12" s="49" t="s">
        <v>180</v>
      </c>
      <c r="H12" s="50"/>
      <c r="I12" s="9"/>
    </row>
    <row r="13" spans="1:9" x14ac:dyDescent="0.25">
      <c r="A13" s="9">
        <v>11</v>
      </c>
      <c r="B13" s="1" t="s">
        <v>37</v>
      </c>
      <c r="C13" s="2" t="s">
        <v>126</v>
      </c>
      <c r="D13" s="2">
        <v>6</v>
      </c>
      <c r="E13" s="2">
        <v>4</v>
      </c>
      <c r="F13" s="2">
        <f t="shared" si="0"/>
        <v>24</v>
      </c>
      <c r="G13" s="49" t="s">
        <v>180</v>
      </c>
      <c r="H13" s="50"/>
      <c r="I13" s="9"/>
    </row>
    <row r="14" spans="1:9" x14ac:dyDescent="0.25">
      <c r="A14" s="6">
        <v>12</v>
      </c>
      <c r="B14" s="1" t="s">
        <v>38</v>
      </c>
      <c r="C14" s="2" t="s">
        <v>126</v>
      </c>
      <c r="D14" s="2">
        <v>6</v>
      </c>
      <c r="E14" s="2">
        <v>3</v>
      </c>
      <c r="F14" s="2">
        <f t="shared" si="0"/>
        <v>18</v>
      </c>
      <c r="G14" s="49" t="s">
        <v>180</v>
      </c>
      <c r="H14" s="50"/>
      <c r="I14" s="9"/>
    </row>
    <row r="15" spans="1:9" x14ac:dyDescent="0.25">
      <c r="A15" s="9">
        <v>13</v>
      </c>
      <c r="B15" s="1" t="s">
        <v>127</v>
      </c>
      <c r="C15" s="2" t="s">
        <v>126</v>
      </c>
      <c r="D15" s="2">
        <v>10</v>
      </c>
      <c r="E15" s="2">
        <v>1</v>
      </c>
      <c r="F15" s="2">
        <f t="shared" si="0"/>
        <v>10</v>
      </c>
      <c r="G15" s="49" t="s">
        <v>180</v>
      </c>
      <c r="H15" s="50"/>
      <c r="I15" s="9"/>
    </row>
    <row r="16" spans="1:9" x14ac:dyDescent="0.25">
      <c r="A16" s="6">
        <v>14</v>
      </c>
      <c r="B16" s="1" t="s">
        <v>39</v>
      </c>
      <c r="C16" s="2" t="s">
        <v>128</v>
      </c>
      <c r="D16" s="2">
        <v>3</v>
      </c>
      <c r="E16" s="2">
        <v>4</v>
      </c>
      <c r="F16" s="2">
        <f t="shared" si="0"/>
        <v>12</v>
      </c>
      <c r="G16" s="49" t="s">
        <v>180</v>
      </c>
      <c r="H16" s="50"/>
      <c r="I16" s="9"/>
    </row>
    <row r="17" spans="1:9" x14ac:dyDescent="0.25">
      <c r="A17" s="6">
        <v>15</v>
      </c>
      <c r="B17" s="1" t="s">
        <v>29</v>
      </c>
      <c r="C17" s="2" t="s">
        <v>128</v>
      </c>
      <c r="D17" s="2">
        <v>2</v>
      </c>
      <c r="E17" s="2">
        <v>4</v>
      </c>
      <c r="F17" s="2">
        <f t="shared" si="0"/>
        <v>8</v>
      </c>
      <c r="G17" s="49" t="s">
        <v>180</v>
      </c>
      <c r="H17" s="50"/>
      <c r="I17" s="9"/>
    </row>
    <row r="18" spans="1:9" x14ac:dyDescent="0.25">
      <c r="A18" s="9">
        <v>16</v>
      </c>
      <c r="B18" s="1" t="s">
        <v>30</v>
      </c>
      <c r="C18" s="2" t="s">
        <v>128</v>
      </c>
      <c r="D18" s="2">
        <v>6</v>
      </c>
      <c r="E18" s="2">
        <v>2</v>
      </c>
      <c r="F18" s="2">
        <f t="shared" si="0"/>
        <v>12</v>
      </c>
      <c r="G18" s="49" t="s">
        <v>180</v>
      </c>
      <c r="H18" s="50"/>
      <c r="I18" s="9"/>
    </row>
    <row r="19" spans="1:9" x14ac:dyDescent="0.25">
      <c r="A19" s="6">
        <v>17</v>
      </c>
      <c r="B19" s="1" t="s">
        <v>129</v>
      </c>
      <c r="C19" s="2" t="s">
        <v>128</v>
      </c>
      <c r="D19" s="2">
        <v>3</v>
      </c>
      <c r="E19" s="2">
        <v>8</v>
      </c>
      <c r="F19" s="2">
        <f t="shared" si="0"/>
        <v>24</v>
      </c>
      <c r="G19" s="49" t="s">
        <v>180</v>
      </c>
      <c r="H19" s="50"/>
      <c r="I19" s="9"/>
    </row>
    <row r="20" spans="1:9" x14ac:dyDescent="0.25">
      <c r="A20" s="6">
        <v>18</v>
      </c>
      <c r="B20" s="1" t="s">
        <v>32</v>
      </c>
      <c r="C20" s="2" t="s">
        <v>128</v>
      </c>
      <c r="D20" s="2">
        <v>2</v>
      </c>
      <c r="E20" s="2">
        <v>4</v>
      </c>
      <c r="F20" s="2">
        <f t="shared" si="0"/>
        <v>8</v>
      </c>
      <c r="G20" s="49" t="s">
        <v>180</v>
      </c>
      <c r="H20" s="50"/>
      <c r="I20" s="9"/>
    </row>
    <row r="21" spans="1:9" x14ac:dyDescent="0.25">
      <c r="A21" s="9">
        <v>19</v>
      </c>
      <c r="B21" s="1" t="s">
        <v>33</v>
      </c>
      <c r="C21" s="2" t="s">
        <v>128</v>
      </c>
      <c r="D21" s="2">
        <v>6</v>
      </c>
      <c r="E21" s="2">
        <v>2</v>
      </c>
      <c r="F21" s="2">
        <f t="shared" si="0"/>
        <v>12</v>
      </c>
      <c r="G21" s="49" t="s">
        <v>180</v>
      </c>
      <c r="H21" s="50"/>
      <c r="I21" s="9"/>
    </row>
    <row r="22" spans="1:9" x14ac:dyDescent="0.25">
      <c r="A22" s="6">
        <v>20</v>
      </c>
      <c r="B22" s="1" t="s">
        <v>130</v>
      </c>
      <c r="C22" s="2" t="s">
        <v>128</v>
      </c>
      <c r="D22" s="2">
        <v>3</v>
      </c>
      <c r="E22" s="2">
        <v>8</v>
      </c>
      <c r="F22" s="2">
        <f t="shared" si="0"/>
        <v>24</v>
      </c>
      <c r="G22" s="49" t="s">
        <v>180</v>
      </c>
      <c r="H22" s="50"/>
      <c r="I22" s="9"/>
    </row>
    <row r="23" spans="1:9" x14ac:dyDescent="0.25">
      <c r="A23" s="6">
        <v>21</v>
      </c>
      <c r="B23" s="1" t="s">
        <v>20</v>
      </c>
      <c r="C23" s="2" t="s">
        <v>128</v>
      </c>
      <c r="D23" s="2">
        <v>3</v>
      </c>
      <c r="E23" s="2">
        <v>2</v>
      </c>
      <c r="F23" s="2">
        <f t="shared" si="0"/>
        <v>6</v>
      </c>
      <c r="G23" s="49" t="s">
        <v>180</v>
      </c>
      <c r="H23" s="50"/>
      <c r="I23" s="9"/>
    </row>
    <row r="24" spans="1:9" x14ac:dyDescent="0.25">
      <c r="A24" s="9">
        <v>22</v>
      </c>
      <c r="B24" s="3" t="s">
        <v>22</v>
      </c>
      <c r="C24" s="2" t="s">
        <v>128</v>
      </c>
      <c r="D24" s="2">
        <v>3</v>
      </c>
      <c r="E24" s="4">
        <v>1</v>
      </c>
      <c r="F24" s="2">
        <f t="shared" si="0"/>
        <v>3</v>
      </c>
      <c r="G24" s="49" t="s">
        <v>180</v>
      </c>
      <c r="H24" s="50"/>
      <c r="I24" s="9"/>
    </row>
    <row r="25" spans="1:9" x14ac:dyDescent="0.25">
      <c r="A25" s="6">
        <v>23</v>
      </c>
      <c r="B25" s="1" t="s">
        <v>23</v>
      </c>
      <c r="C25" s="2" t="s">
        <v>128</v>
      </c>
      <c r="D25" s="2">
        <v>3</v>
      </c>
      <c r="E25" s="2">
        <v>1</v>
      </c>
      <c r="F25" s="2">
        <f t="shared" si="0"/>
        <v>3</v>
      </c>
      <c r="G25" s="49" t="s">
        <v>180</v>
      </c>
      <c r="H25" s="50"/>
      <c r="I25" s="9"/>
    </row>
    <row r="26" spans="1:9" x14ac:dyDescent="0.25">
      <c r="A26" s="6">
        <v>24</v>
      </c>
      <c r="B26" s="1" t="s">
        <v>24</v>
      </c>
      <c r="C26" s="2" t="s">
        <v>128</v>
      </c>
      <c r="D26" s="2">
        <v>3</v>
      </c>
      <c r="E26" s="2">
        <v>4</v>
      </c>
      <c r="F26" s="2">
        <f t="shared" si="0"/>
        <v>12</v>
      </c>
      <c r="G26" s="49" t="s">
        <v>180</v>
      </c>
      <c r="H26" s="50"/>
      <c r="I26" s="9"/>
    </row>
    <row r="27" spans="1:9" x14ac:dyDescent="0.25">
      <c r="A27" s="9">
        <v>25</v>
      </c>
      <c r="B27" s="1" t="s">
        <v>25</v>
      </c>
      <c r="C27" s="2" t="s">
        <v>128</v>
      </c>
      <c r="D27" s="2">
        <v>3</v>
      </c>
      <c r="E27" s="2">
        <v>2</v>
      </c>
      <c r="F27" s="2">
        <f t="shared" si="0"/>
        <v>6</v>
      </c>
      <c r="G27" s="49" t="s">
        <v>180</v>
      </c>
      <c r="H27" s="50"/>
      <c r="I27" s="9"/>
    </row>
    <row r="28" spans="1:9" x14ac:dyDescent="0.25">
      <c r="A28" s="6">
        <v>26</v>
      </c>
      <c r="B28" s="3" t="s">
        <v>26</v>
      </c>
      <c r="C28" s="2" t="s">
        <v>128</v>
      </c>
      <c r="D28" s="2">
        <v>3</v>
      </c>
      <c r="E28" s="4">
        <v>1</v>
      </c>
      <c r="F28" s="2">
        <f t="shared" si="0"/>
        <v>3</v>
      </c>
      <c r="G28" s="49" t="s">
        <v>180</v>
      </c>
      <c r="H28" s="50"/>
      <c r="I28" s="9"/>
    </row>
    <row r="29" spans="1:9" x14ac:dyDescent="0.25">
      <c r="A29" s="6">
        <v>27</v>
      </c>
      <c r="B29" s="1" t="s">
        <v>27</v>
      </c>
      <c r="C29" s="2" t="s">
        <v>128</v>
      </c>
      <c r="D29" s="2">
        <v>3</v>
      </c>
      <c r="E29" s="2">
        <v>1</v>
      </c>
      <c r="F29" s="2">
        <f t="shared" si="0"/>
        <v>3</v>
      </c>
      <c r="G29" s="49" t="s">
        <v>180</v>
      </c>
      <c r="H29" s="50"/>
      <c r="I29" s="9"/>
    </row>
    <row r="30" spans="1:9" x14ac:dyDescent="0.25">
      <c r="A30" s="9">
        <v>28</v>
      </c>
      <c r="B30" s="1" t="s">
        <v>28</v>
      </c>
      <c r="C30" s="2" t="s">
        <v>128</v>
      </c>
      <c r="D30" s="2">
        <v>3</v>
      </c>
      <c r="E30" s="2">
        <v>4</v>
      </c>
      <c r="F30" s="2">
        <f t="shared" si="0"/>
        <v>12</v>
      </c>
      <c r="G30" s="49" t="s">
        <v>180</v>
      </c>
      <c r="H30" s="50"/>
      <c r="I30" s="9"/>
    </row>
    <row r="31" spans="1:9" x14ac:dyDescent="0.25">
      <c r="A31" s="6">
        <v>29</v>
      </c>
      <c r="B31" s="1" t="s">
        <v>35</v>
      </c>
      <c r="C31" s="2" t="s">
        <v>128</v>
      </c>
      <c r="D31" s="2">
        <v>3</v>
      </c>
      <c r="E31" s="2">
        <v>2</v>
      </c>
      <c r="F31" s="2">
        <f t="shared" si="0"/>
        <v>6</v>
      </c>
      <c r="G31" s="49" t="s">
        <v>180</v>
      </c>
      <c r="H31" s="50"/>
      <c r="I31" s="9"/>
    </row>
    <row r="32" spans="1:9" x14ac:dyDescent="0.25">
      <c r="A32" s="6">
        <v>30</v>
      </c>
      <c r="B32" s="1" t="s">
        <v>36</v>
      </c>
      <c r="C32" s="2" t="s">
        <v>128</v>
      </c>
      <c r="D32" s="2">
        <v>3</v>
      </c>
      <c r="E32" s="2">
        <v>3</v>
      </c>
      <c r="F32" s="2">
        <f t="shared" si="0"/>
        <v>9</v>
      </c>
      <c r="G32" s="49" t="s">
        <v>180</v>
      </c>
      <c r="H32" s="50"/>
      <c r="I32" s="9"/>
    </row>
    <row r="33" spans="1:9" x14ac:dyDescent="0.25">
      <c r="A33" s="9">
        <v>31</v>
      </c>
      <c r="B33" s="1" t="s">
        <v>37</v>
      </c>
      <c r="C33" s="2" t="s">
        <v>128</v>
      </c>
      <c r="D33" s="2">
        <v>3</v>
      </c>
      <c r="E33" s="2">
        <v>2</v>
      </c>
      <c r="F33" s="2">
        <f t="shared" si="0"/>
        <v>6</v>
      </c>
      <c r="G33" s="49" t="s">
        <v>180</v>
      </c>
      <c r="H33" s="50"/>
      <c r="I33" s="9"/>
    </row>
    <row r="34" spans="1:9" x14ac:dyDescent="0.25">
      <c r="A34" s="6">
        <v>32</v>
      </c>
      <c r="B34" s="1" t="s">
        <v>38</v>
      </c>
      <c r="C34" s="2" t="s">
        <v>128</v>
      </c>
      <c r="D34" s="2">
        <v>3</v>
      </c>
      <c r="E34" s="2">
        <v>3</v>
      </c>
      <c r="F34" s="2">
        <f t="shared" si="0"/>
        <v>9</v>
      </c>
      <c r="G34" s="49" t="s">
        <v>180</v>
      </c>
      <c r="H34" s="50"/>
      <c r="I34" s="9"/>
    </row>
    <row r="35" spans="1:9" ht="14.45" customHeight="1" x14ac:dyDescent="0.25">
      <c r="A35" s="119" t="s">
        <v>131</v>
      </c>
      <c r="B35" s="115"/>
      <c r="C35" s="115"/>
      <c r="D35" s="116"/>
      <c r="E35" s="114">
        <f>SUM(E3:E15)</f>
        <v>110</v>
      </c>
      <c r="F35" s="120"/>
      <c r="H35" s="11"/>
    </row>
    <row r="36" spans="1:9" ht="15.75" thickBot="1" x14ac:dyDescent="0.3">
      <c r="A36" s="121" t="s">
        <v>132</v>
      </c>
      <c r="B36" s="122"/>
      <c r="C36" s="122"/>
      <c r="D36" s="123"/>
      <c r="E36" s="124">
        <f>SUM(E16:E34)</f>
        <v>58</v>
      </c>
      <c r="F36" s="125"/>
      <c r="H36" s="11"/>
    </row>
    <row r="37" spans="1:9" x14ac:dyDescent="0.25">
      <c r="A37" s="114" t="s">
        <v>305</v>
      </c>
      <c r="B37" s="115"/>
      <c r="C37" s="115"/>
      <c r="D37" s="116"/>
      <c r="E37" s="114">
        <f>SUM(F3:F34)</f>
        <v>962</v>
      </c>
      <c r="F37" s="116"/>
      <c r="H37" s="11"/>
    </row>
    <row r="38" spans="1:9" x14ac:dyDescent="0.25">
      <c r="A38" s="114" t="s">
        <v>304</v>
      </c>
      <c r="B38" s="115"/>
      <c r="C38" s="115"/>
      <c r="D38" s="116"/>
      <c r="E38" s="114">
        <v>1700</v>
      </c>
      <c r="F38" s="116"/>
    </row>
    <row r="41" spans="1:9" x14ac:dyDescent="0.25">
      <c r="H41" s="11"/>
    </row>
  </sheetData>
  <mergeCells count="9">
    <mergeCell ref="A38:D38"/>
    <mergeCell ref="E38:F38"/>
    <mergeCell ref="A37:D37"/>
    <mergeCell ref="E37:F37"/>
    <mergeCell ref="A1:I1"/>
    <mergeCell ref="A35:D35"/>
    <mergeCell ref="E35:F35"/>
    <mergeCell ref="A36:D36"/>
    <mergeCell ref="E36:F36"/>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topLeftCell="A70" zoomScale="120" zoomScaleNormal="120" workbookViewId="0">
      <selection activeCell="D82" sqref="D82"/>
    </sheetView>
  </sheetViews>
  <sheetFormatPr baseColWidth="10" defaultColWidth="11.42578125" defaultRowHeight="14.25" x14ac:dyDescent="0.2"/>
  <cols>
    <col min="1" max="1" width="11.42578125" style="14" bestFit="1" customWidth="1"/>
    <col min="2" max="2" width="46.42578125" style="14" customWidth="1"/>
    <col min="3" max="3" width="11.42578125" style="14"/>
    <col min="4" max="4" width="11.42578125" style="14" bestFit="1" customWidth="1"/>
    <col min="5" max="5" width="12.28515625" style="14" customWidth="1"/>
    <col min="6" max="6" width="12" style="14" customWidth="1"/>
    <col min="7" max="7" width="12.42578125" style="14" bestFit="1" customWidth="1"/>
    <col min="8" max="16384" width="11.42578125" style="14"/>
  </cols>
  <sheetData>
    <row r="1" spans="1:7" ht="36.75" customHeight="1" x14ac:dyDescent="0.2">
      <c r="A1" s="127" t="s">
        <v>213</v>
      </c>
      <c r="B1" s="127"/>
      <c r="C1" s="127"/>
      <c r="D1" s="127"/>
      <c r="E1" s="127"/>
      <c r="F1" s="127"/>
      <c r="G1" s="127"/>
    </row>
    <row r="2" spans="1:7" s="81" customFormat="1" ht="60" x14ac:dyDescent="0.25">
      <c r="A2" s="80" t="s">
        <v>17</v>
      </c>
      <c r="B2" s="80" t="s">
        <v>18</v>
      </c>
      <c r="C2" s="80" t="s">
        <v>19</v>
      </c>
      <c r="D2" s="80" t="s">
        <v>307</v>
      </c>
      <c r="E2" s="79" t="s">
        <v>308</v>
      </c>
      <c r="F2" s="80" t="s">
        <v>133</v>
      </c>
      <c r="G2" s="80" t="s">
        <v>134</v>
      </c>
    </row>
    <row r="3" spans="1:7" s="16" customFormat="1" ht="15.75" x14ac:dyDescent="0.2">
      <c r="A3" s="35"/>
      <c r="B3" s="41" t="s">
        <v>152</v>
      </c>
      <c r="C3" s="35"/>
      <c r="D3" s="42">
        <f>SUM(D4:D55)</f>
        <v>2521</v>
      </c>
      <c r="E3" s="42"/>
      <c r="F3" s="42"/>
      <c r="G3" s="42">
        <f>SUM(G4:G55)</f>
        <v>0</v>
      </c>
    </row>
    <row r="4" spans="1:7" x14ac:dyDescent="0.2">
      <c r="A4" s="128">
        <v>1</v>
      </c>
      <c r="B4" s="17" t="s">
        <v>20</v>
      </c>
      <c r="C4" s="18" t="s">
        <v>21</v>
      </c>
      <c r="D4" s="18">
        <v>60</v>
      </c>
      <c r="E4" s="129">
        <f>SUM(D4:D7)</f>
        <v>180</v>
      </c>
      <c r="F4" s="19">
        <v>0</v>
      </c>
      <c r="G4" s="19">
        <f>+D4*F4</f>
        <v>0</v>
      </c>
    </row>
    <row r="5" spans="1:7" x14ac:dyDescent="0.2">
      <c r="A5" s="128"/>
      <c r="B5" s="20" t="s">
        <v>22</v>
      </c>
      <c r="C5" s="18" t="s">
        <v>21</v>
      </c>
      <c r="D5" s="15">
        <v>20</v>
      </c>
      <c r="E5" s="129"/>
      <c r="F5" s="19">
        <f>+F4</f>
        <v>0</v>
      </c>
      <c r="G5" s="19">
        <f t="shared" ref="G5:G64" si="0">+D5*F5</f>
        <v>0</v>
      </c>
    </row>
    <row r="6" spans="1:7" x14ac:dyDescent="0.2">
      <c r="A6" s="128"/>
      <c r="B6" s="17" t="s">
        <v>23</v>
      </c>
      <c r="C6" s="18" t="s">
        <v>21</v>
      </c>
      <c r="D6" s="18">
        <v>20</v>
      </c>
      <c r="E6" s="129"/>
      <c r="F6" s="19">
        <f t="shared" ref="F6:F71" si="1">+F5</f>
        <v>0</v>
      </c>
      <c r="G6" s="19">
        <f t="shared" si="0"/>
        <v>0</v>
      </c>
    </row>
    <row r="7" spans="1:7" x14ac:dyDescent="0.2">
      <c r="A7" s="128"/>
      <c r="B7" s="17" t="s">
        <v>24</v>
      </c>
      <c r="C7" s="18" t="s">
        <v>21</v>
      </c>
      <c r="D7" s="18">
        <v>80</v>
      </c>
      <c r="E7" s="129"/>
      <c r="F7" s="19">
        <f t="shared" si="1"/>
        <v>0</v>
      </c>
      <c r="G7" s="19">
        <f t="shared" si="0"/>
        <v>0</v>
      </c>
    </row>
    <row r="8" spans="1:7" x14ac:dyDescent="0.2">
      <c r="A8" s="128">
        <v>2</v>
      </c>
      <c r="B8" s="17" t="s">
        <v>25</v>
      </c>
      <c r="C8" s="18" t="s">
        <v>21</v>
      </c>
      <c r="D8" s="18">
        <v>60</v>
      </c>
      <c r="E8" s="129">
        <f>SUM(D8:D11)</f>
        <v>180</v>
      </c>
      <c r="F8" s="19">
        <f t="shared" si="1"/>
        <v>0</v>
      </c>
      <c r="G8" s="19">
        <f t="shared" si="0"/>
        <v>0</v>
      </c>
    </row>
    <row r="9" spans="1:7" x14ac:dyDescent="0.2">
      <c r="A9" s="128"/>
      <c r="B9" s="20" t="s">
        <v>26</v>
      </c>
      <c r="C9" s="18" t="s">
        <v>21</v>
      </c>
      <c r="D9" s="15">
        <v>20</v>
      </c>
      <c r="E9" s="129"/>
      <c r="F9" s="19">
        <f t="shared" si="1"/>
        <v>0</v>
      </c>
      <c r="G9" s="19">
        <f t="shared" si="0"/>
        <v>0</v>
      </c>
    </row>
    <row r="10" spans="1:7" x14ac:dyDescent="0.2">
      <c r="A10" s="128"/>
      <c r="B10" s="17" t="s">
        <v>27</v>
      </c>
      <c r="C10" s="18" t="s">
        <v>21</v>
      </c>
      <c r="D10" s="18">
        <v>20</v>
      </c>
      <c r="E10" s="129"/>
      <c r="F10" s="19">
        <f t="shared" si="1"/>
        <v>0</v>
      </c>
      <c r="G10" s="19">
        <f t="shared" si="0"/>
        <v>0</v>
      </c>
    </row>
    <row r="11" spans="1:7" x14ac:dyDescent="0.2">
      <c r="A11" s="128"/>
      <c r="B11" s="17" t="s">
        <v>28</v>
      </c>
      <c r="C11" s="18" t="s">
        <v>21</v>
      </c>
      <c r="D11" s="18">
        <v>80</v>
      </c>
      <c r="E11" s="129"/>
      <c r="F11" s="19">
        <f t="shared" si="1"/>
        <v>0</v>
      </c>
      <c r="G11" s="19">
        <f t="shared" si="0"/>
        <v>0</v>
      </c>
    </row>
    <row r="12" spans="1:7" x14ac:dyDescent="0.2">
      <c r="A12" s="21">
        <v>3</v>
      </c>
      <c r="B12" s="17" t="s">
        <v>29</v>
      </c>
      <c r="C12" s="18" t="s">
        <v>21</v>
      </c>
      <c r="D12" s="18">
        <v>24</v>
      </c>
      <c r="E12" s="18">
        <f t="shared" ref="E12:E72" si="2">D12</f>
        <v>24</v>
      </c>
      <c r="F12" s="19">
        <f t="shared" si="1"/>
        <v>0</v>
      </c>
      <c r="G12" s="19">
        <f t="shared" si="0"/>
        <v>0</v>
      </c>
    </row>
    <row r="13" spans="1:7" x14ac:dyDescent="0.2">
      <c r="A13" s="21">
        <v>4</v>
      </c>
      <c r="B13" s="17" t="s">
        <v>30</v>
      </c>
      <c r="C13" s="18" t="s">
        <v>21</v>
      </c>
      <c r="D13" s="18">
        <v>14</v>
      </c>
      <c r="E13" s="18">
        <f t="shared" si="2"/>
        <v>14</v>
      </c>
      <c r="F13" s="19">
        <f t="shared" si="1"/>
        <v>0</v>
      </c>
      <c r="G13" s="19">
        <f t="shared" si="0"/>
        <v>0</v>
      </c>
    </row>
    <row r="14" spans="1:7" x14ac:dyDescent="0.2">
      <c r="A14" s="21">
        <v>5</v>
      </c>
      <c r="B14" s="17" t="s">
        <v>31</v>
      </c>
      <c r="C14" s="18" t="s">
        <v>21</v>
      </c>
      <c r="D14" s="18">
        <v>42</v>
      </c>
      <c r="E14" s="18">
        <f t="shared" si="2"/>
        <v>42</v>
      </c>
      <c r="F14" s="19">
        <f t="shared" si="1"/>
        <v>0</v>
      </c>
      <c r="G14" s="19">
        <f t="shared" si="0"/>
        <v>0</v>
      </c>
    </row>
    <row r="15" spans="1:7" x14ac:dyDescent="0.2">
      <c r="A15" s="21">
        <v>6</v>
      </c>
      <c r="B15" s="17" t="s">
        <v>32</v>
      </c>
      <c r="C15" s="18" t="s">
        <v>21</v>
      </c>
      <c r="D15" s="18">
        <v>24</v>
      </c>
      <c r="E15" s="18">
        <f t="shared" si="2"/>
        <v>24</v>
      </c>
      <c r="F15" s="19">
        <f t="shared" si="1"/>
        <v>0</v>
      </c>
      <c r="G15" s="19">
        <f t="shared" si="0"/>
        <v>0</v>
      </c>
    </row>
    <row r="16" spans="1:7" x14ac:dyDescent="0.2">
      <c r="A16" s="21">
        <v>7</v>
      </c>
      <c r="B16" s="17" t="s">
        <v>33</v>
      </c>
      <c r="C16" s="18" t="s">
        <v>21</v>
      </c>
      <c r="D16" s="18">
        <v>14</v>
      </c>
      <c r="E16" s="18">
        <f t="shared" si="2"/>
        <v>14</v>
      </c>
      <c r="F16" s="19">
        <f t="shared" si="1"/>
        <v>0</v>
      </c>
      <c r="G16" s="19">
        <f t="shared" si="0"/>
        <v>0</v>
      </c>
    </row>
    <row r="17" spans="1:7" x14ac:dyDescent="0.2">
      <c r="A17" s="21">
        <v>8</v>
      </c>
      <c r="B17" s="17" t="s">
        <v>34</v>
      </c>
      <c r="C17" s="18" t="s">
        <v>21</v>
      </c>
      <c r="D17" s="18">
        <v>42</v>
      </c>
      <c r="E17" s="18">
        <f t="shared" si="2"/>
        <v>42</v>
      </c>
      <c r="F17" s="19">
        <f t="shared" si="1"/>
        <v>0</v>
      </c>
      <c r="G17" s="19">
        <f t="shared" si="0"/>
        <v>0</v>
      </c>
    </row>
    <row r="18" spans="1:7" x14ac:dyDescent="0.2">
      <c r="A18" s="21">
        <v>9</v>
      </c>
      <c r="B18" s="17" t="s">
        <v>35</v>
      </c>
      <c r="C18" s="18" t="s">
        <v>21</v>
      </c>
      <c r="D18" s="18">
        <v>60</v>
      </c>
      <c r="E18" s="18">
        <f t="shared" si="2"/>
        <v>60</v>
      </c>
      <c r="F18" s="19">
        <f t="shared" si="1"/>
        <v>0</v>
      </c>
      <c r="G18" s="19">
        <f t="shared" si="0"/>
        <v>0</v>
      </c>
    </row>
    <row r="19" spans="1:7" x14ac:dyDescent="0.2">
      <c r="A19" s="21">
        <v>10</v>
      </c>
      <c r="B19" s="17" t="s">
        <v>36</v>
      </c>
      <c r="C19" s="18" t="s">
        <v>21</v>
      </c>
      <c r="D19" s="18">
        <v>24</v>
      </c>
      <c r="E19" s="18">
        <f t="shared" si="2"/>
        <v>24</v>
      </c>
      <c r="F19" s="19">
        <f t="shared" si="1"/>
        <v>0</v>
      </c>
      <c r="G19" s="19">
        <f t="shared" si="0"/>
        <v>0</v>
      </c>
    </row>
    <row r="20" spans="1:7" x14ac:dyDescent="0.2">
      <c r="A20" s="21">
        <v>11</v>
      </c>
      <c r="B20" s="17" t="s">
        <v>37</v>
      </c>
      <c r="C20" s="18" t="s">
        <v>21</v>
      </c>
      <c r="D20" s="18">
        <v>25</v>
      </c>
      <c r="E20" s="18">
        <f t="shared" si="2"/>
        <v>25</v>
      </c>
      <c r="F20" s="19">
        <f t="shared" si="1"/>
        <v>0</v>
      </c>
      <c r="G20" s="19">
        <f t="shared" si="0"/>
        <v>0</v>
      </c>
    </row>
    <row r="21" spans="1:7" x14ac:dyDescent="0.2">
      <c r="A21" s="21">
        <v>12</v>
      </c>
      <c r="B21" s="17" t="s">
        <v>38</v>
      </c>
      <c r="C21" s="18" t="s">
        <v>21</v>
      </c>
      <c r="D21" s="18">
        <v>24</v>
      </c>
      <c r="E21" s="18">
        <f t="shared" si="2"/>
        <v>24</v>
      </c>
      <c r="F21" s="19">
        <f t="shared" si="1"/>
        <v>0</v>
      </c>
      <c r="G21" s="19">
        <f t="shared" si="0"/>
        <v>0</v>
      </c>
    </row>
    <row r="22" spans="1:7" x14ac:dyDescent="0.2">
      <c r="A22" s="21">
        <v>13</v>
      </c>
      <c r="B22" s="17" t="s">
        <v>39</v>
      </c>
      <c r="C22" s="18" t="s">
        <v>21</v>
      </c>
      <c r="D22" s="18">
        <v>20</v>
      </c>
      <c r="E22" s="18">
        <f t="shared" si="2"/>
        <v>20</v>
      </c>
      <c r="F22" s="19">
        <f t="shared" si="1"/>
        <v>0</v>
      </c>
      <c r="G22" s="19">
        <f t="shared" si="0"/>
        <v>0</v>
      </c>
    </row>
    <row r="23" spans="1:7" x14ac:dyDescent="0.2">
      <c r="A23" s="21">
        <v>14</v>
      </c>
      <c r="B23" s="17" t="s">
        <v>312</v>
      </c>
      <c r="C23" s="18" t="s">
        <v>21</v>
      </c>
      <c r="D23" s="18">
        <v>62</v>
      </c>
      <c r="E23" s="18">
        <f t="shared" si="2"/>
        <v>62</v>
      </c>
      <c r="F23" s="19">
        <f t="shared" si="1"/>
        <v>0</v>
      </c>
      <c r="G23" s="19">
        <f t="shared" si="0"/>
        <v>0</v>
      </c>
    </row>
    <row r="24" spans="1:7" x14ac:dyDescent="0.2">
      <c r="A24" s="21">
        <v>15</v>
      </c>
      <c r="B24" s="22" t="s">
        <v>313</v>
      </c>
      <c r="C24" s="18" t="s">
        <v>21</v>
      </c>
      <c r="D24" s="18">
        <v>62</v>
      </c>
      <c r="E24" s="18">
        <f t="shared" si="2"/>
        <v>62</v>
      </c>
      <c r="F24" s="19">
        <f t="shared" si="1"/>
        <v>0</v>
      </c>
      <c r="G24" s="19">
        <f t="shared" si="0"/>
        <v>0</v>
      </c>
    </row>
    <row r="25" spans="1:7" x14ac:dyDescent="0.2">
      <c r="A25" s="21">
        <v>16</v>
      </c>
      <c r="B25" s="17" t="s">
        <v>314</v>
      </c>
      <c r="C25" s="18" t="s">
        <v>21</v>
      </c>
      <c r="D25" s="18">
        <v>85</v>
      </c>
      <c r="E25" s="18">
        <f t="shared" si="2"/>
        <v>85</v>
      </c>
      <c r="F25" s="19">
        <f t="shared" si="1"/>
        <v>0</v>
      </c>
      <c r="G25" s="19">
        <f t="shared" si="0"/>
        <v>0</v>
      </c>
    </row>
    <row r="26" spans="1:7" x14ac:dyDescent="0.2">
      <c r="A26" s="21">
        <v>17</v>
      </c>
      <c r="B26" s="17" t="s">
        <v>315</v>
      </c>
      <c r="C26" s="18" t="s">
        <v>21</v>
      </c>
      <c r="D26" s="18">
        <v>85</v>
      </c>
      <c r="E26" s="18">
        <f t="shared" si="2"/>
        <v>85</v>
      </c>
      <c r="F26" s="19">
        <f t="shared" si="1"/>
        <v>0</v>
      </c>
      <c r="G26" s="19">
        <f t="shared" si="0"/>
        <v>0</v>
      </c>
    </row>
    <row r="27" spans="1:7" x14ac:dyDescent="0.2">
      <c r="A27" s="21">
        <v>18</v>
      </c>
      <c r="B27" s="17" t="s">
        <v>40</v>
      </c>
      <c r="C27" s="18" t="s">
        <v>41</v>
      </c>
      <c r="D27" s="18">
        <v>12</v>
      </c>
      <c r="E27" s="18">
        <f t="shared" si="2"/>
        <v>12</v>
      </c>
      <c r="F27" s="19">
        <f t="shared" si="1"/>
        <v>0</v>
      </c>
      <c r="G27" s="19">
        <f t="shared" si="0"/>
        <v>0</v>
      </c>
    </row>
    <row r="28" spans="1:7" x14ac:dyDescent="0.2">
      <c r="A28" s="21">
        <v>19</v>
      </c>
      <c r="B28" s="23" t="s">
        <v>42</v>
      </c>
      <c r="C28" s="18" t="s">
        <v>41</v>
      </c>
      <c r="D28" s="24">
        <v>16</v>
      </c>
      <c r="E28" s="24">
        <f t="shared" si="2"/>
        <v>16</v>
      </c>
      <c r="F28" s="19">
        <f t="shared" si="1"/>
        <v>0</v>
      </c>
      <c r="G28" s="19">
        <f t="shared" si="0"/>
        <v>0</v>
      </c>
    </row>
    <row r="29" spans="1:7" x14ac:dyDescent="0.2">
      <c r="A29" s="21">
        <v>20</v>
      </c>
      <c r="B29" s="23" t="s">
        <v>43</v>
      </c>
      <c r="C29" s="18" t="s">
        <v>41</v>
      </c>
      <c r="D29" s="24">
        <v>24</v>
      </c>
      <c r="E29" s="24">
        <f t="shared" si="2"/>
        <v>24</v>
      </c>
      <c r="F29" s="19">
        <f t="shared" si="1"/>
        <v>0</v>
      </c>
      <c r="G29" s="19">
        <f t="shared" si="0"/>
        <v>0</v>
      </c>
    </row>
    <row r="30" spans="1:7" x14ac:dyDescent="0.2">
      <c r="A30" s="21">
        <v>21</v>
      </c>
      <c r="B30" s="23" t="s">
        <v>44</v>
      </c>
      <c r="C30" s="18" t="s">
        <v>41</v>
      </c>
      <c r="D30" s="24">
        <v>30</v>
      </c>
      <c r="E30" s="24">
        <f t="shared" si="2"/>
        <v>30</v>
      </c>
      <c r="F30" s="19">
        <f t="shared" si="1"/>
        <v>0</v>
      </c>
      <c r="G30" s="19">
        <f t="shared" si="0"/>
        <v>0</v>
      </c>
    </row>
    <row r="31" spans="1:7" x14ac:dyDescent="0.2">
      <c r="A31" s="21">
        <v>22</v>
      </c>
      <c r="B31" s="23" t="s">
        <v>45</v>
      </c>
      <c r="C31" s="18" t="s">
        <v>41</v>
      </c>
      <c r="D31" s="24">
        <v>30</v>
      </c>
      <c r="E31" s="24">
        <f t="shared" si="2"/>
        <v>30</v>
      </c>
      <c r="F31" s="19">
        <f t="shared" si="1"/>
        <v>0</v>
      </c>
      <c r="G31" s="19">
        <f t="shared" si="0"/>
        <v>0</v>
      </c>
    </row>
    <row r="32" spans="1:7" x14ac:dyDescent="0.2">
      <c r="A32" s="21">
        <v>23</v>
      </c>
      <c r="B32" s="23" t="s">
        <v>46</v>
      </c>
      <c r="C32" s="18" t="s">
        <v>41</v>
      </c>
      <c r="D32" s="24">
        <v>4</v>
      </c>
      <c r="E32" s="24">
        <f t="shared" si="2"/>
        <v>4</v>
      </c>
      <c r="F32" s="19">
        <f t="shared" si="1"/>
        <v>0</v>
      </c>
      <c r="G32" s="19">
        <f t="shared" si="0"/>
        <v>0</v>
      </c>
    </row>
    <row r="33" spans="1:7" x14ac:dyDescent="0.2">
      <c r="A33" s="21">
        <v>24</v>
      </c>
      <c r="B33" s="23" t="s">
        <v>47</v>
      </c>
      <c r="C33" s="18" t="s">
        <v>41</v>
      </c>
      <c r="D33" s="24">
        <v>36</v>
      </c>
      <c r="E33" s="24">
        <f t="shared" si="2"/>
        <v>36</v>
      </c>
      <c r="F33" s="19">
        <f t="shared" si="1"/>
        <v>0</v>
      </c>
      <c r="G33" s="19">
        <f t="shared" si="0"/>
        <v>0</v>
      </c>
    </row>
    <row r="34" spans="1:7" x14ac:dyDescent="0.2">
      <c r="A34" s="21">
        <v>25</v>
      </c>
      <c r="B34" s="23" t="s">
        <v>48</v>
      </c>
      <c r="C34" s="18" t="s">
        <v>41</v>
      </c>
      <c r="D34" s="24">
        <v>20</v>
      </c>
      <c r="E34" s="24">
        <f t="shared" si="2"/>
        <v>20</v>
      </c>
      <c r="F34" s="19">
        <f t="shared" si="1"/>
        <v>0</v>
      </c>
      <c r="G34" s="19">
        <f t="shared" si="0"/>
        <v>0</v>
      </c>
    </row>
    <row r="35" spans="1:7" x14ac:dyDescent="0.2">
      <c r="A35" s="21">
        <v>26</v>
      </c>
      <c r="B35" s="23" t="s">
        <v>49</v>
      </c>
      <c r="C35" s="18" t="s">
        <v>41</v>
      </c>
      <c r="D35" s="24">
        <v>20</v>
      </c>
      <c r="E35" s="24">
        <f t="shared" si="2"/>
        <v>20</v>
      </c>
      <c r="F35" s="19">
        <f t="shared" si="1"/>
        <v>0</v>
      </c>
      <c r="G35" s="19">
        <f t="shared" si="0"/>
        <v>0</v>
      </c>
    </row>
    <row r="36" spans="1:7" x14ac:dyDescent="0.2">
      <c r="A36" s="21">
        <v>27</v>
      </c>
      <c r="B36" s="23" t="s">
        <v>50</v>
      </c>
      <c r="C36" s="18" t="s">
        <v>41</v>
      </c>
      <c r="D36" s="24">
        <v>16</v>
      </c>
      <c r="E36" s="24">
        <f t="shared" si="2"/>
        <v>16</v>
      </c>
      <c r="F36" s="19">
        <f t="shared" si="1"/>
        <v>0</v>
      </c>
      <c r="G36" s="19">
        <f t="shared" si="0"/>
        <v>0</v>
      </c>
    </row>
    <row r="37" spans="1:7" x14ac:dyDescent="0.2">
      <c r="A37" s="21">
        <v>28</v>
      </c>
      <c r="B37" s="23" t="s">
        <v>51</v>
      </c>
      <c r="C37" s="18" t="s">
        <v>41</v>
      </c>
      <c r="D37" s="24">
        <v>16</v>
      </c>
      <c r="E37" s="24">
        <f t="shared" si="2"/>
        <v>16</v>
      </c>
      <c r="F37" s="19">
        <f t="shared" si="1"/>
        <v>0</v>
      </c>
      <c r="G37" s="19">
        <f t="shared" si="0"/>
        <v>0</v>
      </c>
    </row>
    <row r="38" spans="1:7" x14ac:dyDescent="0.2">
      <c r="A38" s="21">
        <v>29</v>
      </c>
      <c r="B38" s="23" t="s">
        <v>52</v>
      </c>
      <c r="C38" s="18" t="s">
        <v>41</v>
      </c>
      <c r="D38" s="24">
        <v>14</v>
      </c>
      <c r="E38" s="24">
        <f t="shared" si="2"/>
        <v>14</v>
      </c>
      <c r="F38" s="19">
        <f t="shared" si="1"/>
        <v>0</v>
      </c>
      <c r="G38" s="19">
        <f t="shared" si="0"/>
        <v>0</v>
      </c>
    </row>
    <row r="39" spans="1:7" x14ac:dyDescent="0.2">
      <c r="A39" s="21">
        <v>30</v>
      </c>
      <c r="B39" s="23" t="s">
        <v>53</v>
      </c>
      <c r="C39" s="18" t="s">
        <v>41</v>
      </c>
      <c r="D39" s="24">
        <v>24</v>
      </c>
      <c r="E39" s="24">
        <f t="shared" si="2"/>
        <v>24</v>
      </c>
      <c r="F39" s="19">
        <f t="shared" si="1"/>
        <v>0</v>
      </c>
      <c r="G39" s="19">
        <f t="shared" si="0"/>
        <v>0</v>
      </c>
    </row>
    <row r="40" spans="1:7" x14ac:dyDescent="0.2">
      <c r="A40" s="21">
        <v>31</v>
      </c>
      <c r="B40" s="23" t="s">
        <v>54</v>
      </c>
      <c r="C40" s="18" t="s">
        <v>41</v>
      </c>
      <c r="D40" s="24">
        <v>16</v>
      </c>
      <c r="E40" s="24">
        <f t="shared" si="2"/>
        <v>16</v>
      </c>
      <c r="F40" s="19">
        <f t="shared" si="1"/>
        <v>0</v>
      </c>
      <c r="G40" s="19">
        <f t="shared" si="0"/>
        <v>0</v>
      </c>
    </row>
    <row r="41" spans="1:7" x14ac:dyDescent="0.2">
      <c r="A41" s="21">
        <v>32</v>
      </c>
      <c r="B41" s="23" t="s">
        <v>55</v>
      </c>
      <c r="C41" s="18" t="s">
        <v>41</v>
      </c>
      <c r="D41" s="24">
        <v>16</v>
      </c>
      <c r="E41" s="24">
        <f t="shared" si="2"/>
        <v>16</v>
      </c>
      <c r="F41" s="19">
        <f t="shared" si="1"/>
        <v>0</v>
      </c>
      <c r="G41" s="19">
        <f t="shared" si="0"/>
        <v>0</v>
      </c>
    </row>
    <row r="42" spans="1:7" ht="28.5" x14ac:dyDescent="0.2">
      <c r="A42" s="21">
        <v>33</v>
      </c>
      <c r="B42" s="25" t="s">
        <v>56</v>
      </c>
      <c r="C42" s="18" t="s">
        <v>41</v>
      </c>
      <c r="D42" s="24">
        <v>20</v>
      </c>
      <c r="E42" s="24">
        <f>D42</f>
        <v>20</v>
      </c>
      <c r="F42" s="19">
        <f t="shared" si="1"/>
        <v>0</v>
      </c>
      <c r="G42" s="19">
        <f t="shared" si="0"/>
        <v>0</v>
      </c>
    </row>
    <row r="43" spans="1:7" x14ac:dyDescent="0.2">
      <c r="A43" s="21">
        <v>34</v>
      </c>
      <c r="B43" s="23" t="s">
        <v>57</v>
      </c>
      <c r="C43" s="18" t="s">
        <v>41</v>
      </c>
      <c r="D43" s="24">
        <v>14</v>
      </c>
      <c r="E43" s="24">
        <f t="shared" si="2"/>
        <v>14</v>
      </c>
      <c r="F43" s="19">
        <f t="shared" si="1"/>
        <v>0</v>
      </c>
      <c r="G43" s="19">
        <f t="shared" si="0"/>
        <v>0</v>
      </c>
    </row>
    <row r="44" spans="1:7" x14ac:dyDescent="0.2">
      <c r="A44" s="21">
        <v>35</v>
      </c>
      <c r="B44" s="23" t="s">
        <v>58</v>
      </c>
      <c r="C44" s="18" t="s">
        <v>41</v>
      </c>
      <c r="D44" s="24">
        <v>16</v>
      </c>
      <c r="E44" s="24">
        <f t="shared" si="2"/>
        <v>16</v>
      </c>
      <c r="F44" s="19">
        <f t="shared" si="1"/>
        <v>0</v>
      </c>
      <c r="G44" s="19">
        <f t="shared" si="0"/>
        <v>0</v>
      </c>
    </row>
    <row r="45" spans="1:7" x14ac:dyDescent="0.2">
      <c r="A45" s="21">
        <v>36</v>
      </c>
      <c r="B45" s="23" t="s">
        <v>59</v>
      </c>
      <c r="C45" s="18" t="s">
        <v>41</v>
      </c>
      <c r="D45" s="24">
        <v>12</v>
      </c>
      <c r="E45" s="24">
        <f t="shared" si="2"/>
        <v>12</v>
      </c>
      <c r="F45" s="19">
        <f t="shared" si="1"/>
        <v>0</v>
      </c>
      <c r="G45" s="19">
        <f t="shared" si="0"/>
        <v>0</v>
      </c>
    </row>
    <row r="46" spans="1:7" x14ac:dyDescent="0.2">
      <c r="A46" s="21">
        <v>37</v>
      </c>
      <c r="B46" s="23" t="s">
        <v>60</v>
      </c>
      <c r="C46" s="18" t="s">
        <v>41</v>
      </c>
      <c r="D46" s="24">
        <v>12</v>
      </c>
      <c r="E46" s="24">
        <f t="shared" si="2"/>
        <v>12</v>
      </c>
      <c r="F46" s="19">
        <f t="shared" si="1"/>
        <v>0</v>
      </c>
      <c r="G46" s="19">
        <f t="shared" si="0"/>
        <v>0</v>
      </c>
    </row>
    <row r="47" spans="1:7" x14ac:dyDescent="0.2">
      <c r="A47" s="21">
        <v>38</v>
      </c>
      <c r="B47" s="23" t="s">
        <v>61</v>
      </c>
      <c r="C47" s="18" t="s">
        <v>41</v>
      </c>
      <c r="D47" s="24">
        <v>10</v>
      </c>
      <c r="E47" s="24">
        <f t="shared" si="2"/>
        <v>10</v>
      </c>
      <c r="F47" s="19">
        <f t="shared" si="1"/>
        <v>0</v>
      </c>
      <c r="G47" s="19">
        <f t="shared" si="0"/>
        <v>0</v>
      </c>
    </row>
    <row r="48" spans="1:7" x14ac:dyDescent="0.2">
      <c r="A48" s="21">
        <v>39</v>
      </c>
      <c r="B48" s="23" t="s">
        <v>62</v>
      </c>
      <c r="C48" s="18" t="s">
        <v>41</v>
      </c>
      <c r="D48" s="24">
        <v>4</v>
      </c>
      <c r="E48" s="24">
        <f t="shared" si="2"/>
        <v>4</v>
      </c>
      <c r="F48" s="19">
        <f t="shared" si="1"/>
        <v>0</v>
      </c>
      <c r="G48" s="19">
        <f t="shared" si="0"/>
        <v>0</v>
      </c>
    </row>
    <row r="49" spans="1:7" x14ac:dyDescent="0.2">
      <c r="A49" s="21">
        <v>40</v>
      </c>
      <c r="B49" s="23" t="s">
        <v>63</v>
      </c>
      <c r="C49" s="18" t="s">
        <v>41</v>
      </c>
      <c r="D49" s="24">
        <v>625</v>
      </c>
      <c r="E49" s="24">
        <f t="shared" si="2"/>
        <v>625</v>
      </c>
      <c r="F49" s="19">
        <f t="shared" si="1"/>
        <v>0</v>
      </c>
      <c r="G49" s="19">
        <f t="shared" si="0"/>
        <v>0</v>
      </c>
    </row>
    <row r="50" spans="1:7" x14ac:dyDescent="0.2">
      <c r="A50" s="21">
        <v>41</v>
      </c>
      <c r="B50" s="23" t="s">
        <v>64</v>
      </c>
      <c r="C50" s="18" t="s">
        <v>41</v>
      </c>
      <c r="D50" s="24">
        <v>8</v>
      </c>
      <c r="E50" s="24">
        <f t="shared" si="2"/>
        <v>8</v>
      </c>
      <c r="F50" s="19">
        <f t="shared" si="1"/>
        <v>0</v>
      </c>
      <c r="G50" s="19">
        <f t="shared" si="0"/>
        <v>0</v>
      </c>
    </row>
    <row r="51" spans="1:7" x14ac:dyDescent="0.2">
      <c r="A51" s="21">
        <v>42</v>
      </c>
      <c r="B51" s="23" t="s">
        <v>65</v>
      </c>
      <c r="C51" s="18" t="s">
        <v>41</v>
      </c>
      <c r="D51" s="24">
        <v>60</v>
      </c>
      <c r="E51" s="24">
        <f t="shared" si="2"/>
        <v>60</v>
      </c>
      <c r="F51" s="19">
        <f t="shared" si="1"/>
        <v>0</v>
      </c>
      <c r="G51" s="19">
        <f t="shared" si="0"/>
        <v>0</v>
      </c>
    </row>
    <row r="52" spans="1:7" x14ac:dyDescent="0.2">
      <c r="A52" s="21">
        <v>43</v>
      </c>
      <c r="B52" s="26" t="s">
        <v>316</v>
      </c>
      <c r="C52" s="18" t="s">
        <v>41</v>
      </c>
      <c r="D52" s="21">
        <v>260</v>
      </c>
      <c r="E52" s="24">
        <f t="shared" si="2"/>
        <v>260</v>
      </c>
      <c r="F52" s="19">
        <f t="shared" si="1"/>
        <v>0</v>
      </c>
      <c r="G52" s="19">
        <f t="shared" si="0"/>
        <v>0</v>
      </c>
    </row>
    <row r="53" spans="1:7" x14ac:dyDescent="0.2">
      <c r="A53" s="21">
        <v>44</v>
      </c>
      <c r="B53" s="23" t="s">
        <v>309</v>
      </c>
      <c r="C53" s="18" t="s">
        <v>41</v>
      </c>
      <c r="D53" s="24">
        <v>192</v>
      </c>
      <c r="E53" s="24">
        <f t="shared" si="2"/>
        <v>192</v>
      </c>
      <c r="F53" s="19">
        <f t="shared" si="1"/>
        <v>0</v>
      </c>
      <c r="G53" s="19">
        <f t="shared" si="0"/>
        <v>0</v>
      </c>
    </row>
    <row r="54" spans="1:7" x14ac:dyDescent="0.2">
      <c r="A54" s="21">
        <v>45</v>
      </c>
      <c r="B54" s="23" t="s">
        <v>310</v>
      </c>
      <c r="C54" s="18" t="s">
        <v>41</v>
      </c>
      <c r="D54" s="24">
        <v>24</v>
      </c>
      <c r="E54" s="24">
        <f t="shared" si="2"/>
        <v>24</v>
      </c>
      <c r="F54" s="19">
        <f t="shared" si="1"/>
        <v>0</v>
      </c>
      <c r="G54" s="19">
        <f t="shared" si="0"/>
        <v>0</v>
      </c>
    </row>
    <row r="55" spans="1:7" x14ac:dyDescent="0.2">
      <c r="A55" s="21">
        <v>46</v>
      </c>
      <c r="B55" s="23" t="s">
        <v>311</v>
      </c>
      <c r="C55" s="18" t="s">
        <v>21</v>
      </c>
      <c r="D55" s="24">
        <v>3</v>
      </c>
      <c r="E55" s="24">
        <f t="shared" si="2"/>
        <v>3</v>
      </c>
      <c r="F55" s="19">
        <f t="shared" si="1"/>
        <v>0</v>
      </c>
      <c r="G55" s="19">
        <f t="shared" si="0"/>
        <v>0</v>
      </c>
    </row>
    <row r="56" spans="1:7" ht="15" x14ac:dyDescent="0.25">
      <c r="A56" s="33"/>
      <c r="B56" s="39" t="s">
        <v>317</v>
      </c>
      <c r="C56" s="35"/>
      <c r="D56" s="38">
        <f>SUM(E57:E70)</f>
        <v>3413</v>
      </c>
      <c r="E56" s="40"/>
      <c r="F56" s="37"/>
      <c r="G56" s="38">
        <f>SUM(G57:G70)</f>
        <v>0</v>
      </c>
    </row>
    <row r="57" spans="1:7" x14ac:dyDescent="0.2">
      <c r="A57" s="21">
        <v>47</v>
      </c>
      <c r="B57" s="23" t="s">
        <v>66</v>
      </c>
      <c r="C57" s="18" t="s">
        <v>41</v>
      </c>
      <c r="D57" s="24">
        <v>750</v>
      </c>
      <c r="E57" s="24">
        <f t="shared" si="2"/>
        <v>750</v>
      </c>
      <c r="F57" s="19">
        <f>+F4</f>
        <v>0</v>
      </c>
      <c r="G57" s="19">
        <f t="shared" si="0"/>
        <v>0</v>
      </c>
    </row>
    <row r="58" spans="1:7" x14ac:dyDescent="0.2">
      <c r="A58" s="21">
        <v>48</v>
      </c>
      <c r="B58" s="23" t="s">
        <v>67</v>
      </c>
      <c r="C58" s="18" t="s">
        <v>41</v>
      </c>
      <c r="D58" s="24">
        <v>187.5</v>
      </c>
      <c r="E58" s="24">
        <f t="shared" si="2"/>
        <v>187.5</v>
      </c>
      <c r="F58" s="19">
        <f t="shared" si="1"/>
        <v>0</v>
      </c>
      <c r="G58" s="19">
        <f t="shared" si="0"/>
        <v>0</v>
      </c>
    </row>
    <row r="59" spans="1:7" x14ac:dyDescent="0.2">
      <c r="A59" s="21">
        <v>49</v>
      </c>
      <c r="B59" s="23" t="s">
        <v>68</v>
      </c>
      <c r="C59" s="18" t="s">
        <v>41</v>
      </c>
      <c r="D59" s="24">
        <v>62.5</v>
      </c>
      <c r="E59" s="24">
        <f t="shared" si="2"/>
        <v>62.5</v>
      </c>
      <c r="F59" s="19">
        <f t="shared" si="1"/>
        <v>0</v>
      </c>
      <c r="G59" s="19">
        <f t="shared" si="0"/>
        <v>0</v>
      </c>
    </row>
    <row r="60" spans="1:7" x14ac:dyDescent="0.2">
      <c r="A60" s="21">
        <v>50</v>
      </c>
      <c r="B60" s="23" t="s">
        <v>69</v>
      </c>
      <c r="C60" s="18" t="s">
        <v>41</v>
      </c>
      <c r="D60" s="24">
        <f>1.5*20</f>
        <v>30</v>
      </c>
      <c r="E60" s="24">
        <f>D60</f>
        <v>30</v>
      </c>
      <c r="F60" s="19">
        <f t="shared" si="1"/>
        <v>0</v>
      </c>
      <c r="G60" s="19">
        <f t="shared" si="0"/>
        <v>0</v>
      </c>
    </row>
    <row r="61" spans="1:7" x14ac:dyDescent="0.2">
      <c r="A61" s="21">
        <v>51</v>
      </c>
      <c r="B61" s="23" t="s">
        <v>318</v>
      </c>
      <c r="C61" s="18" t="s">
        <v>41</v>
      </c>
      <c r="D61" s="24">
        <v>120</v>
      </c>
      <c r="E61" s="24">
        <f t="shared" si="2"/>
        <v>120</v>
      </c>
      <c r="F61" s="19">
        <f t="shared" si="1"/>
        <v>0</v>
      </c>
      <c r="G61" s="19">
        <f t="shared" si="0"/>
        <v>0</v>
      </c>
    </row>
    <row r="62" spans="1:7" x14ac:dyDescent="0.2">
      <c r="A62" s="21">
        <v>52</v>
      </c>
      <c r="B62" s="23" t="s">
        <v>319</v>
      </c>
      <c r="C62" s="18" t="s">
        <v>41</v>
      </c>
      <c r="D62" s="24">
        <v>960</v>
      </c>
      <c r="E62" s="24">
        <f t="shared" si="2"/>
        <v>960</v>
      </c>
      <c r="F62" s="19">
        <f t="shared" si="1"/>
        <v>0</v>
      </c>
      <c r="G62" s="19">
        <f t="shared" si="0"/>
        <v>0</v>
      </c>
    </row>
    <row r="63" spans="1:7" x14ac:dyDescent="0.2">
      <c r="A63" s="21">
        <v>53</v>
      </c>
      <c r="B63" s="23" t="s">
        <v>320</v>
      </c>
      <c r="C63" s="18" t="s">
        <v>41</v>
      </c>
      <c r="D63" s="24">
        <v>840</v>
      </c>
      <c r="E63" s="24">
        <f t="shared" si="2"/>
        <v>840</v>
      </c>
      <c r="F63" s="19">
        <f t="shared" si="1"/>
        <v>0</v>
      </c>
      <c r="G63" s="19">
        <f t="shared" si="0"/>
        <v>0</v>
      </c>
    </row>
    <row r="64" spans="1:7" x14ac:dyDescent="0.2">
      <c r="A64" s="21">
        <v>54</v>
      </c>
      <c r="B64" s="23" t="s">
        <v>70</v>
      </c>
      <c r="C64" s="18" t="s">
        <v>41</v>
      </c>
      <c r="D64" s="24">
        <v>24</v>
      </c>
      <c r="E64" s="24">
        <f>D64</f>
        <v>24</v>
      </c>
      <c r="F64" s="19">
        <f t="shared" si="1"/>
        <v>0</v>
      </c>
      <c r="G64" s="19">
        <f t="shared" si="0"/>
        <v>0</v>
      </c>
    </row>
    <row r="65" spans="1:7" ht="15" x14ac:dyDescent="0.2">
      <c r="A65" s="54">
        <v>55</v>
      </c>
      <c r="B65" s="85" t="s">
        <v>321</v>
      </c>
      <c r="C65" s="2" t="s">
        <v>41</v>
      </c>
      <c r="D65" s="5">
        <v>30</v>
      </c>
      <c r="E65" s="5">
        <f>D65</f>
        <v>30</v>
      </c>
      <c r="F65" s="19">
        <f t="shared" si="1"/>
        <v>0</v>
      </c>
      <c r="G65" s="19">
        <f t="shared" ref="G65:G70" si="3">+D66*F65</f>
        <v>0</v>
      </c>
    </row>
    <row r="66" spans="1:7" x14ac:dyDescent="0.2">
      <c r="A66" s="54">
        <v>56</v>
      </c>
      <c r="B66" s="26" t="s">
        <v>71</v>
      </c>
      <c r="C66" s="18" t="s">
        <v>21</v>
      </c>
      <c r="D66" s="21">
        <v>10</v>
      </c>
      <c r="E66" s="24">
        <f t="shared" si="2"/>
        <v>10</v>
      </c>
      <c r="F66" s="19">
        <f t="shared" si="1"/>
        <v>0</v>
      </c>
      <c r="G66" s="19">
        <f t="shared" si="3"/>
        <v>0</v>
      </c>
    </row>
    <row r="67" spans="1:7" x14ac:dyDescent="0.2">
      <c r="A67" s="54">
        <v>57</v>
      </c>
      <c r="B67" s="26" t="s">
        <v>72</v>
      </c>
      <c r="C67" s="18" t="s">
        <v>21</v>
      </c>
      <c r="D67" s="21">
        <v>15</v>
      </c>
      <c r="E67" s="24">
        <f t="shared" si="2"/>
        <v>15</v>
      </c>
      <c r="F67" s="19">
        <f t="shared" si="1"/>
        <v>0</v>
      </c>
      <c r="G67" s="19">
        <f t="shared" si="3"/>
        <v>0</v>
      </c>
    </row>
    <row r="68" spans="1:7" x14ac:dyDescent="0.2">
      <c r="A68" s="54">
        <v>58</v>
      </c>
      <c r="B68" s="26" t="s">
        <v>73</v>
      </c>
      <c r="C68" s="18" t="s">
        <v>21</v>
      </c>
      <c r="D68" s="21">
        <v>24</v>
      </c>
      <c r="E68" s="24">
        <f t="shared" si="2"/>
        <v>24</v>
      </c>
      <c r="F68" s="19">
        <f t="shared" si="1"/>
        <v>0</v>
      </c>
      <c r="G68" s="19">
        <f t="shared" si="3"/>
        <v>0</v>
      </c>
    </row>
    <row r="69" spans="1:7" x14ac:dyDescent="0.2">
      <c r="A69" s="54">
        <v>59</v>
      </c>
      <c r="B69" s="26" t="s">
        <v>322</v>
      </c>
      <c r="C69" s="18" t="s">
        <v>21</v>
      </c>
      <c r="D69" s="21">
        <v>60</v>
      </c>
      <c r="E69" s="24">
        <f t="shared" si="2"/>
        <v>60</v>
      </c>
      <c r="F69" s="19">
        <f t="shared" si="1"/>
        <v>0</v>
      </c>
      <c r="G69" s="19">
        <f t="shared" si="3"/>
        <v>0</v>
      </c>
    </row>
    <row r="70" spans="1:7" x14ac:dyDescent="0.2">
      <c r="A70" s="54">
        <v>60</v>
      </c>
      <c r="B70" s="26" t="s">
        <v>74</v>
      </c>
      <c r="C70" s="18" t="s">
        <v>21</v>
      </c>
      <c r="D70" s="21">
        <v>300</v>
      </c>
      <c r="E70" s="24">
        <f t="shared" si="2"/>
        <v>300</v>
      </c>
      <c r="F70" s="19">
        <f t="shared" si="1"/>
        <v>0</v>
      </c>
      <c r="G70" s="19">
        <f t="shared" si="3"/>
        <v>0</v>
      </c>
    </row>
    <row r="71" spans="1:7" ht="15" x14ac:dyDescent="0.2">
      <c r="A71" s="33"/>
      <c r="B71" s="34" t="s">
        <v>153</v>
      </c>
      <c r="C71" s="35"/>
      <c r="D71" s="36">
        <f>SUM(E72:E90)</f>
        <v>704</v>
      </c>
      <c r="E71" s="33"/>
      <c r="F71" s="37">
        <f t="shared" si="1"/>
        <v>0</v>
      </c>
      <c r="G71" s="37">
        <f>SUM(G72:G89)</f>
        <v>0</v>
      </c>
    </row>
    <row r="72" spans="1:7" x14ac:dyDescent="0.2">
      <c r="A72" s="21">
        <v>61</v>
      </c>
      <c r="B72" s="26" t="s">
        <v>75</v>
      </c>
      <c r="C72" s="18" t="s">
        <v>21</v>
      </c>
      <c r="D72" s="21">
        <v>14</v>
      </c>
      <c r="E72" s="24">
        <f t="shared" si="2"/>
        <v>14</v>
      </c>
      <c r="F72" s="19">
        <f>+F71</f>
        <v>0</v>
      </c>
      <c r="G72" s="19">
        <f t="shared" ref="G72:G89" si="4">+D73*F72</f>
        <v>0</v>
      </c>
    </row>
    <row r="73" spans="1:7" x14ac:dyDescent="0.2">
      <c r="A73" s="21">
        <v>62</v>
      </c>
      <c r="B73" s="27" t="s">
        <v>76</v>
      </c>
      <c r="C73" s="15" t="s">
        <v>21</v>
      </c>
      <c r="D73" s="24">
        <v>160</v>
      </c>
      <c r="E73" s="24">
        <f>D73</f>
        <v>160</v>
      </c>
      <c r="F73" s="19">
        <f t="shared" ref="F73:F89" si="5">+F72</f>
        <v>0</v>
      </c>
      <c r="G73" s="19">
        <f t="shared" si="4"/>
        <v>0</v>
      </c>
    </row>
    <row r="74" spans="1:7" x14ac:dyDescent="0.2">
      <c r="A74" s="54">
        <v>63</v>
      </c>
      <c r="B74" s="27" t="s">
        <v>77</v>
      </c>
      <c r="C74" s="15" t="s">
        <v>21</v>
      </c>
      <c r="D74" s="21">
        <v>50</v>
      </c>
      <c r="E74" s="24">
        <f>D74</f>
        <v>50</v>
      </c>
      <c r="F74" s="19">
        <f t="shared" si="5"/>
        <v>0</v>
      </c>
      <c r="G74" s="19">
        <f t="shared" si="4"/>
        <v>0</v>
      </c>
    </row>
    <row r="75" spans="1:7" x14ac:dyDescent="0.2">
      <c r="A75" s="54">
        <v>64</v>
      </c>
      <c r="B75" s="27" t="s">
        <v>78</v>
      </c>
      <c r="C75" s="15" t="s">
        <v>41</v>
      </c>
      <c r="D75" s="24">
        <v>13</v>
      </c>
      <c r="E75" s="24">
        <f>D75*6</f>
        <v>78</v>
      </c>
      <c r="F75" s="19">
        <f t="shared" si="5"/>
        <v>0</v>
      </c>
      <c r="G75" s="19">
        <f t="shared" si="4"/>
        <v>0</v>
      </c>
    </row>
    <row r="76" spans="1:7" x14ac:dyDescent="0.2">
      <c r="A76" s="54">
        <v>65</v>
      </c>
      <c r="B76" s="27" t="s">
        <v>54</v>
      </c>
      <c r="C76" s="15" t="s">
        <v>41</v>
      </c>
      <c r="D76" s="24">
        <v>16</v>
      </c>
      <c r="E76" s="24">
        <f>D76</f>
        <v>16</v>
      </c>
      <c r="F76" s="19">
        <f t="shared" si="5"/>
        <v>0</v>
      </c>
      <c r="G76" s="19">
        <f t="shared" si="4"/>
        <v>0</v>
      </c>
    </row>
    <row r="77" spans="1:7" x14ac:dyDescent="0.2">
      <c r="A77" s="54">
        <v>66</v>
      </c>
      <c r="B77" s="27" t="s">
        <v>42</v>
      </c>
      <c r="C77" s="15" t="s">
        <v>41</v>
      </c>
      <c r="D77" s="24">
        <v>22</v>
      </c>
      <c r="E77" s="24">
        <f>D77</f>
        <v>22</v>
      </c>
      <c r="F77" s="19">
        <f t="shared" si="5"/>
        <v>0</v>
      </c>
      <c r="G77" s="19">
        <f t="shared" si="4"/>
        <v>0</v>
      </c>
    </row>
    <row r="78" spans="1:7" x14ac:dyDescent="0.2">
      <c r="A78" s="54">
        <v>67</v>
      </c>
      <c r="B78" s="27" t="s">
        <v>55</v>
      </c>
      <c r="C78" s="15" t="s">
        <v>41</v>
      </c>
      <c r="D78" s="24">
        <v>24</v>
      </c>
      <c r="E78" s="24">
        <f>D78</f>
        <v>24</v>
      </c>
      <c r="F78" s="19">
        <f t="shared" si="5"/>
        <v>0</v>
      </c>
      <c r="G78" s="19">
        <f t="shared" si="4"/>
        <v>0</v>
      </c>
    </row>
    <row r="79" spans="1:7" x14ac:dyDescent="0.2">
      <c r="A79" s="54">
        <v>68</v>
      </c>
      <c r="B79" s="27" t="s">
        <v>45</v>
      </c>
      <c r="C79" s="18" t="s">
        <v>41</v>
      </c>
      <c r="D79" s="21">
        <v>60</v>
      </c>
      <c r="E79" s="21">
        <f>D79</f>
        <v>60</v>
      </c>
      <c r="F79" s="19">
        <f t="shared" si="5"/>
        <v>0</v>
      </c>
      <c r="G79" s="19">
        <f t="shared" si="4"/>
        <v>0</v>
      </c>
    </row>
    <row r="80" spans="1:7" x14ac:dyDescent="0.2">
      <c r="A80" s="54">
        <v>69</v>
      </c>
      <c r="B80" s="27" t="s">
        <v>50</v>
      </c>
      <c r="C80" s="18" t="s">
        <v>41</v>
      </c>
      <c r="D80" s="24">
        <v>16</v>
      </c>
      <c r="E80" s="24">
        <f t="shared" ref="E80:E81" si="6">D80</f>
        <v>16</v>
      </c>
      <c r="F80" s="19">
        <f t="shared" si="5"/>
        <v>0</v>
      </c>
      <c r="G80" s="19">
        <f t="shared" si="4"/>
        <v>0</v>
      </c>
    </row>
    <row r="81" spans="1:7" x14ac:dyDescent="0.2">
      <c r="A81" s="54">
        <v>70</v>
      </c>
      <c r="B81" s="27" t="s">
        <v>51</v>
      </c>
      <c r="C81" s="18" t="s">
        <v>41</v>
      </c>
      <c r="D81" s="24">
        <v>25</v>
      </c>
      <c r="E81" s="24">
        <f t="shared" si="6"/>
        <v>25</v>
      </c>
      <c r="F81" s="19">
        <f t="shared" si="5"/>
        <v>0</v>
      </c>
      <c r="G81" s="19">
        <f t="shared" si="4"/>
        <v>0</v>
      </c>
    </row>
    <row r="82" spans="1:7" ht="28.5" x14ac:dyDescent="0.2">
      <c r="A82" s="54">
        <v>71</v>
      </c>
      <c r="B82" s="28" t="s">
        <v>56</v>
      </c>
      <c r="C82" s="18" t="s">
        <v>41</v>
      </c>
      <c r="D82" s="24">
        <v>50</v>
      </c>
      <c r="E82" s="24">
        <f>D82</f>
        <v>50</v>
      </c>
      <c r="F82" s="19">
        <f t="shared" si="5"/>
        <v>0</v>
      </c>
      <c r="G82" s="19">
        <f t="shared" si="4"/>
        <v>0</v>
      </c>
    </row>
    <row r="83" spans="1:7" x14ac:dyDescent="0.2">
      <c r="A83" s="54">
        <v>72</v>
      </c>
      <c r="B83" s="23" t="s">
        <v>57</v>
      </c>
      <c r="C83" s="18" t="s">
        <v>41</v>
      </c>
      <c r="D83" s="24">
        <v>36</v>
      </c>
      <c r="E83" s="24">
        <f t="shared" ref="E83:E84" si="7">D83</f>
        <v>36</v>
      </c>
      <c r="F83" s="19">
        <f t="shared" si="5"/>
        <v>0</v>
      </c>
      <c r="G83" s="19">
        <f t="shared" si="4"/>
        <v>0</v>
      </c>
    </row>
    <row r="84" spans="1:7" x14ac:dyDescent="0.2">
      <c r="A84" s="54">
        <v>73</v>
      </c>
      <c r="B84" s="23" t="s">
        <v>58</v>
      </c>
      <c r="C84" s="18" t="s">
        <v>41</v>
      </c>
      <c r="D84" s="24">
        <v>36</v>
      </c>
      <c r="E84" s="24">
        <f t="shared" si="7"/>
        <v>36</v>
      </c>
      <c r="F84" s="19">
        <f t="shared" si="5"/>
        <v>0</v>
      </c>
      <c r="G84" s="19">
        <f t="shared" si="4"/>
        <v>0</v>
      </c>
    </row>
    <row r="85" spans="1:7" x14ac:dyDescent="0.2">
      <c r="A85" s="54">
        <v>74</v>
      </c>
      <c r="B85" s="23" t="s">
        <v>59</v>
      </c>
      <c r="C85" s="18" t="s">
        <v>41</v>
      </c>
      <c r="D85" s="24">
        <v>12</v>
      </c>
      <c r="E85" s="24">
        <f>D85</f>
        <v>12</v>
      </c>
      <c r="F85" s="19">
        <f t="shared" si="5"/>
        <v>0</v>
      </c>
      <c r="G85" s="19">
        <f t="shared" si="4"/>
        <v>0</v>
      </c>
    </row>
    <row r="86" spans="1:7" x14ac:dyDescent="0.2">
      <c r="A86" s="54">
        <v>75</v>
      </c>
      <c r="B86" s="23" t="s">
        <v>60</v>
      </c>
      <c r="C86" s="18" t="s">
        <v>41</v>
      </c>
      <c r="D86" s="24">
        <v>12</v>
      </c>
      <c r="E86" s="24">
        <f>D86</f>
        <v>12</v>
      </c>
      <c r="F86" s="19">
        <f t="shared" si="5"/>
        <v>0</v>
      </c>
      <c r="G86" s="19">
        <f t="shared" si="4"/>
        <v>0</v>
      </c>
    </row>
    <row r="87" spans="1:7" x14ac:dyDescent="0.2">
      <c r="A87" s="54">
        <v>76</v>
      </c>
      <c r="B87" s="23" t="s">
        <v>61</v>
      </c>
      <c r="C87" s="18" t="s">
        <v>41</v>
      </c>
      <c r="D87" s="24">
        <v>10</v>
      </c>
      <c r="E87" s="24">
        <f>D87</f>
        <v>10</v>
      </c>
      <c r="F87" s="19">
        <f t="shared" si="5"/>
        <v>0</v>
      </c>
      <c r="G87" s="19">
        <f t="shared" si="4"/>
        <v>0</v>
      </c>
    </row>
    <row r="88" spans="1:7" x14ac:dyDescent="0.2">
      <c r="A88" s="54">
        <v>77</v>
      </c>
      <c r="B88" s="23" t="s">
        <v>62</v>
      </c>
      <c r="C88" s="18" t="s">
        <v>41</v>
      </c>
      <c r="D88" s="24">
        <v>8</v>
      </c>
      <c r="E88" s="24">
        <f>D88</f>
        <v>8</v>
      </c>
      <c r="F88" s="19">
        <f t="shared" si="5"/>
        <v>0</v>
      </c>
      <c r="G88" s="19">
        <f t="shared" si="4"/>
        <v>0</v>
      </c>
    </row>
    <row r="89" spans="1:7" x14ac:dyDescent="0.2">
      <c r="A89" s="54">
        <v>78</v>
      </c>
      <c r="B89" s="23" t="s">
        <v>52</v>
      </c>
      <c r="C89" s="18" t="s">
        <v>41</v>
      </c>
      <c r="D89" s="24">
        <v>25</v>
      </c>
      <c r="E89" s="24">
        <f t="shared" ref="E89:E90" si="8">D89</f>
        <v>25</v>
      </c>
      <c r="F89" s="19">
        <f t="shared" si="5"/>
        <v>0</v>
      </c>
      <c r="G89" s="19">
        <f t="shared" si="4"/>
        <v>0</v>
      </c>
    </row>
    <row r="90" spans="1:7" hidden="1" x14ac:dyDescent="0.2">
      <c r="A90" s="54">
        <v>79</v>
      </c>
      <c r="B90" s="23" t="s">
        <v>53</v>
      </c>
      <c r="C90" s="18" t="s">
        <v>41</v>
      </c>
      <c r="D90" s="24">
        <v>50</v>
      </c>
      <c r="E90" s="24">
        <f t="shared" si="8"/>
        <v>50</v>
      </c>
    </row>
    <row r="91" spans="1:7" ht="15" x14ac:dyDescent="0.25">
      <c r="A91" s="126" t="s">
        <v>323</v>
      </c>
      <c r="B91" s="126"/>
      <c r="C91" s="126"/>
      <c r="D91" s="126"/>
      <c r="E91" s="72">
        <f>SUM(E12:E90)</f>
        <v>6278</v>
      </c>
      <c r="G91" s="32">
        <f>+G70+G56+G3</f>
        <v>0</v>
      </c>
    </row>
    <row r="92" spans="1:7" ht="15" x14ac:dyDescent="0.25">
      <c r="B92" s="43"/>
    </row>
  </sheetData>
  <mergeCells count="6">
    <mergeCell ref="A91:D91"/>
    <mergeCell ref="A1:G1"/>
    <mergeCell ref="A4:A7"/>
    <mergeCell ref="E4:E7"/>
    <mergeCell ref="A8:A11"/>
    <mergeCell ref="E8:E11"/>
  </mergeCells>
  <pageMargins left="0.70866141732283472" right="0.70866141732283472" top="0.74803149606299213" bottom="0.74803149606299213" header="0.31496062992125984" footer="0.31496062992125984"/>
  <pageSetup paperSize="9" scale="8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election activeCell="J27" sqref="J27"/>
    </sheetView>
  </sheetViews>
  <sheetFormatPr baseColWidth="10" defaultColWidth="11.42578125" defaultRowHeight="15" x14ac:dyDescent="0.25"/>
  <sheetData>
    <row r="2" spans="1:1" s="71" customFormat="1" ht="15.75" x14ac:dyDescent="0.25">
      <c r="A2" s="71" t="s">
        <v>281</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election activeCell="A2" sqref="A2:XFD2"/>
    </sheetView>
  </sheetViews>
  <sheetFormatPr baseColWidth="10" defaultColWidth="11.42578125" defaultRowHeight="15" x14ac:dyDescent="0.25"/>
  <sheetData>
    <row r="2" spans="1:1" s="71" customFormat="1" ht="15.75" x14ac:dyDescent="0.25">
      <c r="A2" s="71" t="s">
        <v>282</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topLeftCell="A25" workbookViewId="0">
      <selection activeCell="B3" sqref="B3"/>
    </sheetView>
  </sheetViews>
  <sheetFormatPr baseColWidth="10" defaultColWidth="11.42578125" defaultRowHeight="15" x14ac:dyDescent="0.25"/>
  <cols>
    <col min="1" max="1" width="5.28515625" bestFit="1" customWidth="1"/>
    <col min="2" max="2" width="85.85546875" bestFit="1" customWidth="1"/>
    <col min="3" max="3" width="21.7109375" bestFit="1" customWidth="1"/>
  </cols>
  <sheetData>
    <row r="1" spans="1:3" ht="18.75" x14ac:dyDescent="0.25">
      <c r="A1" s="130" t="s">
        <v>79</v>
      </c>
      <c r="B1" s="130"/>
      <c r="C1" s="130"/>
    </row>
    <row r="2" spans="1:3" x14ac:dyDescent="0.25">
      <c r="A2" s="8" t="s">
        <v>17</v>
      </c>
      <c r="B2" s="8" t="s">
        <v>80</v>
      </c>
      <c r="C2" s="8" t="s">
        <v>81</v>
      </c>
    </row>
    <row r="3" spans="1:3" x14ac:dyDescent="0.25">
      <c r="A3" s="5">
        <v>1</v>
      </c>
      <c r="B3" s="7" t="s">
        <v>82</v>
      </c>
      <c r="C3" s="5" t="s">
        <v>83</v>
      </c>
    </row>
    <row r="4" spans="1:3" x14ac:dyDescent="0.25">
      <c r="A4" s="5">
        <v>2</v>
      </c>
      <c r="B4" s="7" t="s">
        <v>84</v>
      </c>
      <c r="C4" s="5" t="s">
        <v>83</v>
      </c>
    </row>
    <row r="5" spans="1:3" x14ac:dyDescent="0.25">
      <c r="A5" s="5">
        <v>3</v>
      </c>
      <c r="B5" s="7" t="s">
        <v>85</v>
      </c>
      <c r="C5" s="5" t="s">
        <v>86</v>
      </c>
    </row>
    <row r="6" spans="1:3" x14ac:dyDescent="0.25">
      <c r="A6" s="5">
        <v>4</v>
      </c>
      <c r="B6" s="7" t="s">
        <v>87</v>
      </c>
      <c r="C6" s="5" t="s">
        <v>86</v>
      </c>
    </row>
    <row r="7" spans="1:3" x14ac:dyDescent="0.25">
      <c r="A7" s="5">
        <v>5</v>
      </c>
      <c r="B7" s="7" t="s">
        <v>88</v>
      </c>
      <c r="C7" s="5" t="s">
        <v>89</v>
      </c>
    </row>
    <row r="8" spans="1:3" x14ac:dyDescent="0.25">
      <c r="A8" s="5">
        <v>6</v>
      </c>
      <c r="B8" s="7" t="s">
        <v>90</v>
      </c>
      <c r="C8" s="5" t="s">
        <v>89</v>
      </c>
    </row>
    <row r="9" spans="1:3" x14ac:dyDescent="0.25">
      <c r="A9" s="5">
        <v>7</v>
      </c>
      <c r="B9" s="7" t="s">
        <v>91</v>
      </c>
      <c r="C9" s="5" t="s">
        <v>86</v>
      </c>
    </row>
    <row r="10" spans="1:3" x14ac:dyDescent="0.25">
      <c r="A10" s="5">
        <v>8</v>
      </c>
      <c r="B10" s="7" t="s">
        <v>92</v>
      </c>
      <c r="C10" s="5" t="s">
        <v>86</v>
      </c>
    </row>
    <row r="11" spans="1:3" x14ac:dyDescent="0.25">
      <c r="A11" s="5">
        <v>9</v>
      </c>
      <c r="B11" s="7" t="s">
        <v>93</v>
      </c>
      <c r="C11" s="5" t="s">
        <v>83</v>
      </c>
    </row>
    <row r="12" spans="1:3" x14ac:dyDescent="0.25">
      <c r="A12" s="5">
        <v>10</v>
      </c>
      <c r="B12" s="7" t="s">
        <v>94</v>
      </c>
      <c r="C12" s="5" t="s">
        <v>86</v>
      </c>
    </row>
    <row r="13" spans="1:3" x14ac:dyDescent="0.25">
      <c r="A13" s="5">
        <v>11</v>
      </c>
      <c r="B13" s="7" t="s">
        <v>95</v>
      </c>
      <c r="C13" s="5" t="s">
        <v>86</v>
      </c>
    </row>
    <row r="14" spans="1:3" x14ac:dyDescent="0.25">
      <c r="A14" s="5">
        <v>12</v>
      </c>
      <c r="B14" s="7" t="s">
        <v>96</v>
      </c>
      <c r="C14" s="5" t="s">
        <v>86</v>
      </c>
    </row>
    <row r="15" spans="1:3" x14ac:dyDescent="0.25">
      <c r="A15" s="5">
        <v>13</v>
      </c>
      <c r="B15" s="7" t="s">
        <v>97</v>
      </c>
      <c r="C15" s="5" t="s">
        <v>86</v>
      </c>
    </row>
    <row r="16" spans="1:3" x14ac:dyDescent="0.25">
      <c r="A16" s="5">
        <v>14</v>
      </c>
      <c r="B16" s="7" t="s">
        <v>98</v>
      </c>
      <c r="C16" s="5" t="s">
        <v>86</v>
      </c>
    </row>
    <row r="17" spans="1:3" x14ac:dyDescent="0.25">
      <c r="A17" s="5">
        <v>15</v>
      </c>
      <c r="B17" s="7" t="s">
        <v>99</v>
      </c>
      <c r="C17" s="5" t="s">
        <v>86</v>
      </c>
    </row>
    <row r="18" spans="1:3" x14ac:dyDescent="0.25">
      <c r="A18" s="5">
        <v>16</v>
      </c>
      <c r="B18" s="7" t="s">
        <v>100</v>
      </c>
      <c r="C18" s="5" t="s">
        <v>86</v>
      </c>
    </row>
    <row r="19" spans="1:3" x14ac:dyDescent="0.25">
      <c r="A19" s="5">
        <v>17</v>
      </c>
      <c r="B19" s="7" t="s">
        <v>101</v>
      </c>
      <c r="C19" s="5" t="s">
        <v>86</v>
      </c>
    </row>
    <row r="20" spans="1:3" x14ac:dyDescent="0.25">
      <c r="A20" s="5">
        <v>18</v>
      </c>
      <c r="B20" s="7" t="s">
        <v>102</v>
      </c>
      <c r="C20" s="5" t="s">
        <v>83</v>
      </c>
    </row>
    <row r="21" spans="1:3" x14ac:dyDescent="0.25">
      <c r="A21" s="5">
        <v>19</v>
      </c>
      <c r="B21" s="7" t="s">
        <v>103</v>
      </c>
      <c r="C21" s="5" t="s">
        <v>83</v>
      </c>
    </row>
    <row r="22" spans="1:3" x14ac:dyDescent="0.25">
      <c r="A22" s="5">
        <v>20</v>
      </c>
      <c r="B22" s="7" t="s">
        <v>104</v>
      </c>
      <c r="C22" s="5" t="s">
        <v>105</v>
      </c>
    </row>
    <row r="23" spans="1:3" x14ac:dyDescent="0.25">
      <c r="A23" s="5">
        <v>21</v>
      </c>
      <c r="B23" s="7" t="s">
        <v>106</v>
      </c>
      <c r="C23" s="5" t="s">
        <v>105</v>
      </c>
    </row>
    <row r="24" spans="1:3" x14ac:dyDescent="0.25">
      <c r="A24" s="5">
        <v>22</v>
      </c>
      <c r="B24" s="7" t="s">
        <v>107</v>
      </c>
      <c r="C24" s="5" t="s">
        <v>105</v>
      </c>
    </row>
    <row r="25" spans="1:3" x14ac:dyDescent="0.25">
      <c r="A25" s="5">
        <v>23</v>
      </c>
      <c r="B25" s="7" t="s">
        <v>108</v>
      </c>
      <c r="C25" s="5" t="s">
        <v>105</v>
      </c>
    </row>
    <row r="26" spans="1:3" x14ac:dyDescent="0.25">
      <c r="A26" s="5">
        <v>24</v>
      </c>
      <c r="B26" s="7" t="s">
        <v>109</v>
      </c>
      <c r="C26" s="5" t="s">
        <v>105</v>
      </c>
    </row>
    <row r="27" spans="1:3" x14ac:dyDescent="0.25">
      <c r="A27" s="5">
        <v>25</v>
      </c>
      <c r="B27" s="7" t="s">
        <v>110</v>
      </c>
      <c r="C27" s="5" t="s">
        <v>83</v>
      </c>
    </row>
    <row r="28" spans="1:3" x14ac:dyDescent="0.25">
      <c r="A28" s="5">
        <v>26</v>
      </c>
      <c r="B28" s="7" t="s">
        <v>111</v>
      </c>
      <c r="C28" s="5" t="s">
        <v>83</v>
      </c>
    </row>
    <row r="29" spans="1:3" x14ac:dyDescent="0.25">
      <c r="A29" s="5">
        <v>27</v>
      </c>
      <c r="B29" s="7" t="s">
        <v>112</v>
      </c>
      <c r="C29" s="5" t="s">
        <v>105</v>
      </c>
    </row>
    <row r="30" spans="1:3" x14ac:dyDescent="0.25">
      <c r="A30" s="5">
        <v>28</v>
      </c>
      <c r="B30" s="7" t="s">
        <v>113</v>
      </c>
      <c r="C30" s="5" t="s">
        <v>83</v>
      </c>
    </row>
    <row r="31" spans="1:3" x14ac:dyDescent="0.25">
      <c r="A31" s="5">
        <v>29</v>
      </c>
      <c r="B31" s="7" t="s">
        <v>114</v>
      </c>
      <c r="C31" s="5" t="s">
        <v>105</v>
      </c>
    </row>
    <row r="32" spans="1:3" x14ac:dyDescent="0.25">
      <c r="A32" s="5">
        <v>30</v>
      </c>
      <c r="B32" s="7" t="s">
        <v>115</v>
      </c>
      <c r="C32" s="5" t="s">
        <v>83</v>
      </c>
    </row>
    <row r="33" spans="1:3" x14ac:dyDescent="0.25">
      <c r="A33" s="5">
        <v>31</v>
      </c>
      <c r="B33" s="7" t="s">
        <v>116</v>
      </c>
      <c r="C33" s="5" t="s">
        <v>83</v>
      </c>
    </row>
    <row r="34" spans="1:3" x14ac:dyDescent="0.25">
      <c r="A34" s="5">
        <v>32</v>
      </c>
      <c r="B34" s="7" t="s">
        <v>117</v>
      </c>
      <c r="C34" s="5" t="s">
        <v>83</v>
      </c>
    </row>
    <row r="35" spans="1:3" x14ac:dyDescent="0.25">
      <c r="A35" s="5">
        <v>33</v>
      </c>
      <c r="B35" s="7" t="s">
        <v>118</v>
      </c>
      <c r="C35" s="5" t="s">
        <v>83</v>
      </c>
    </row>
    <row r="36" spans="1:3" x14ac:dyDescent="0.25">
      <c r="A36" s="5">
        <v>34</v>
      </c>
      <c r="B36" s="7" t="s">
        <v>119</v>
      </c>
      <c r="C36" s="5" t="s">
        <v>83</v>
      </c>
    </row>
    <row r="37" spans="1:3" x14ac:dyDescent="0.25">
      <c r="A37" s="5">
        <v>35</v>
      </c>
      <c r="B37" s="7" t="s">
        <v>120</v>
      </c>
      <c r="C37" s="5" t="s">
        <v>121</v>
      </c>
    </row>
    <row r="38" spans="1:3" x14ac:dyDescent="0.25">
      <c r="A38" s="5">
        <v>36</v>
      </c>
      <c r="B38" s="7" t="s">
        <v>122</v>
      </c>
      <c r="C38" s="5" t="s">
        <v>83</v>
      </c>
    </row>
    <row r="39" spans="1:3" x14ac:dyDescent="0.25">
      <c r="A39" s="5">
        <v>37</v>
      </c>
      <c r="B39" s="7" t="s">
        <v>123</v>
      </c>
      <c r="C39" s="5" t="s">
        <v>86</v>
      </c>
    </row>
  </sheetData>
  <mergeCells count="1">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308793C-08F9-459C-AC3F-9D55E8990E27}"/>
</file>

<file path=customXml/itemProps2.xml><?xml version="1.0" encoding="utf-8"?>
<ds:datastoreItem xmlns:ds="http://schemas.openxmlformats.org/officeDocument/2006/customXml" ds:itemID="{1D5DE912-D2A4-4AE6-82BE-E0AA8CF80364}"/>
</file>

<file path=customXml/itemProps3.xml><?xml version="1.0" encoding="utf-8"?>
<ds:datastoreItem xmlns:ds="http://schemas.openxmlformats.org/officeDocument/2006/customXml" ds:itemID="{CC79BC12-E035-4CE5-84F8-F0F96C9268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2</vt:i4>
      </vt:variant>
    </vt:vector>
  </HeadingPairs>
  <TitlesOfParts>
    <vt:vector size="11" baseType="lpstr">
      <vt:lpstr>Información Mínima</vt:lpstr>
      <vt:lpstr>Global</vt:lpstr>
      <vt:lpstr>Desgloce</vt:lpstr>
      <vt:lpstr>Detalles varios</vt:lpstr>
      <vt:lpstr>Anexo 1 - Racks</vt:lpstr>
      <vt:lpstr>Anexo 2 - Áreas</vt:lpstr>
      <vt:lpstr>Anexo 3 - Cron.Referencial</vt:lpstr>
      <vt:lpstr>Anexo 4 - Diag.Conectividad</vt:lpstr>
      <vt:lpstr>Anexo 3 - Topologías</vt:lpstr>
      <vt:lpstr>'Información Mínima'!Área_de_impresión</vt:lpstr>
      <vt:lpstr>'Información Mínima'!Títulos_a_imprimir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López</dc:creator>
  <cp:lastModifiedBy>Larissa Carmin Aguilera Dominguez</cp:lastModifiedBy>
  <cp:lastPrinted>2020-11-18T12:44:49Z</cp:lastPrinted>
  <dcterms:created xsi:type="dcterms:W3CDTF">2020-11-16T17:17:58Z</dcterms:created>
  <dcterms:modified xsi:type="dcterms:W3CDTF">2021-12-13T14:52:52Z</dcterms:modified>
</cp:coreProperties>
</file>